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To be reviewed/Jordan DHS 2023/Wealth/"/>
    </mc:Choice>
  </mc:AlternateContent>
  <xr:revisionPtr revIDLastSave="80" documentId="13_ncr:1_{66F2DE2E-029D-4793-8173-1D573C3B1A18}" xr6:coauthVersionLast="47" xr6:coauthVersionMax="47" xr10:uidLastSave="{3D216390-8435-486A-98F1-38D19A1EF537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9" i="2" l="1"/>
  <c r="M111" i="1"/>
  <c r="M111" i="4"/>
  <c r="D23" i="3"/>
  <c r="D12" i="3"/>
  <c r="L108" i="2"/>
  <c r="K108" i="2"/>
  <c r="L107" i="2"/>
  <c r="K107" i="2"/>
  <c r="L106" i="2"/>
  <c r="K106" i="2"/>
  <c r="L105" i="2"/>
  <c r="K105" i="2"/>
  <c r="L104" i="2"/>
  <c r="K104" i="2"/>
  <c r="L105" i="1"/>
  <c r="K105" i="1"/>
  <c r="L109" i="4"/>
  <c r="L110" i="4"/>
  <c r="K109" i="4"/>
  <c r="K110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<sst xmlns="http://schemas.openxmlformats.org/spreadsheetml/2006/main" count="854" uniqueCount="168">
  <si>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</si>
  <si>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</si>
  <si>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</si>
  <si>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</si>
  <si>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</si>
  <si>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</si>
  <si>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</si>
  <si>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</si>
  <si>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</si>
  <si>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</si>
  <si>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</si>
  <si>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</si>
  <si>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</si>
  <si>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</si>
  <si>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</si>
  <si>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</si>
  <si>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</si>
  <si>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</si>
  <si>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</si>
  <si>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</si>
  <si>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</si>
  <si>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</si>
  <si>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</si>
  <si>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</si>
  <si>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</si>
  <si>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</si>
  <si>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</si>
  <si>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</si>
  <si>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</si>
  <si>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</si>
  <si>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</si>
  <si>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</si>
  <si>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</si>
  <si>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</si>
  <si>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</si>
  <si>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</si>
  <si>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</si>
  <si>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</si>
  <si>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</si>
  <si>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</si>
  <si>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</si>
  <si>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</si>
  <si>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</si>
  <si>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</si>
  <si>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</si>
  <si>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</si>
  <si>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</si>
  <si>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</si>
  <si>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</si>
  <si>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Ncombsco Combined wealth index</t>
  </si>
  <si>
    <t>Nurbscor Urban wealth index</t>
  </si>
  <si>
    <t>Nrurscor Rural wealth index</t>
  </si>
  <si>
    <t>(Constant)</t>
  </si>
  <si>
    <t>rurscore Rural wealth score</t>
  </si>
  <si>
    <t>urbscore Urban wealth score</t>
  </si>
  <si>
    <t>QH101_12 Source of drinking water: Piped to yard/plot</t>
  </si>
  <si>
    <t>Urban</t>
  </si>
  <si>
    <t xml:space="preserve">Histogram </t>
  </si>
  <si>
    <t>Jordan DHS 2023</t>
  </si>
  <si>
    <t>QH100A_1 Type of housing unit: Apartment</t>
  </si>
  <si>
    <t>QH100A_2 Type of housing unit: Dar</t>
  </si>
  <si>
    <t>QH100A_3 Type of housing unit: Villa</t>
  </si>
  <si>
    <t>QH100A_4 Type of housing unit: Hut/barrack</t>
  </si>
  <si>
    <t>QH100A_6 Type of housing unit: Other</t>
  </si>
  <si>
    <t>QH101_11 Source of drinking water: Piped into housing unit</t>
  </si>
  <si>
    <t>QH101_21 Source of drinking water: Spring</t>
  </si>
  <si>
    <t>QH101_31 Source of drinking water: Rainwater</t>
  </si>
  <si>
    <t>QH101_41 Source of drinking water: Tanker truck</t>
  </si>
  <si>
    <t>QH101_51 Source of drinking water: Bottled water</t>
  </si>
  <si>
    <t>QH109_11 Type of toilet facility: Flush to piped sewer system</t>
  </si>
  <si>
    <t>QH109_12 Type of toilet facility: Flush to pit latrine/ Flush to somewhere else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</si>
  <si>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</si>
  <si>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</si>
  <si>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</si>
  <si>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QH109_61 Type of toilet facility: No facility/bush/field</t>
  </si>
  <si>
    <t>QH109_11_sh Type of toilet facility: Flush to piped sewer system - shared</t>
  </si>
  <si>
    <t>QH109_12_sh Type of toilet facility: Flush to pit latrine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</si>
  <si>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</si>
  <si>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</si>
  <si>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</si>
  <si>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QH117_1 Type of cookstove: Electricity</t>
  </si>
  <si>
    <t>QH117_2 Type of cookstove: Natural gas</t>
  </si>
  <si>
    <t>QH117_3 Type of cookstove: Kerosene</t>
  </si>
  <si>
    <t>QH117_4 Type of cookstove: Coal, wood</t>
  </si>
  <si>
    <t>QH117_95 Type of cookstove: No food cooked in household</t>
  </si>
  <si>
    <t>QH122A Household has an independent bathroom</t>
  </si>
  <si>
    <t>QH123_1 Heat source for home: Central heating</t>
  </si>
  <si>
    <t>QH123_2 Heat source for home: Kerosine or solar heater</t>
  </si>
  <si>
    <t>QH123_3 Heat source for home: Gas heater</t>
  </si>
  <si>
    <t>QH123_4 Heat source for home: Air conditioner</t>
  </si>
  <si>
    <t>QH123_5 Heat source for home: Electric heater</t>
  </si>
  <si>
    <t>QH123_6 Heat source for home: Firewood/charcoal/peat</t>
  </si>
  <si>
    <t>QH123_7 Heat source for home: No need for heating</t>
  </si>
  <si>
    <t>QH123_95 Heat source for home: No space heating in household</t>
  </si>
  <si>
    <t>QH125_1 Type of fuel for home heat: Electricity</t>
  </si>
  <si>
    <t>QH125_3 Type of fuel for home heat: Solar air</t>
  </si>
  <si>
    <t>QH125_4 Type of fuel for home heat: Cooking gas</t>
  </si>
  <si>
    <t>QH125_7 Type of fuel for home heat: Diesel/ Alcohol/ethanol</t>
  </si>
  <si>
    <t>QH125_8 Type of fuel for home heat: Kerosene/paraffin</t>
  </si>
  <si>
    <t>QH125_10 Type of fuel for home heat: Charcoal</t>
  </si>
  <si>
    <t>QH125_11 Type of fuel for home heat: Wood</t>
  </si>
  <si>
    <t>QH125_12 Type of fuel for home heat: Straw/shrubs/grass/ Agricultural crop</t>
  </si>
  <si>
    <t>QH125_14 Type of fuel for home heat: Animal dung/waste</t>
  </si>
  <si>
    <t>QH125_16 Type of fuel for home heat: Garbage/plastic/Other</t>
  </si>
  <si>
    <t>QH125_18 Type of fuel for home heat: Peat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</si>
  <si>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</si>
  <si>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</si>
  <si>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</si>
  <si>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</si>
  <si>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QH126_5 Type of light at home: Biogas lamp</t>
  </si>
  <si>
    <t>QH126_7 Type of light at home: Kerosene or paraffin lamp/ Gasoline lamp</t>
  </si>
  <si>
    <t>QH126_9 Type of light at home: Wood/ Charcoal</t>
  </si>
  <si>
    <t>QH126_95 Type of light at home: No lighting in household</t>
  </si>
  <si>
    <t>QH126_96 Type of light at home: Straw/shrubs/grass/ Straw/shrubs/grass /Other</t>
  </si>
  <si>
    <t>QH131A Number of beds or sofa beds</t>
  </si>
  <si>
    <t>QH132A Radio or tape recorder</t>
  </si>
  <si>
    <t>QH132B Television</t>
  </si>
  <si>
    <t>QH132C Satellite</t>
  </si>
  <si>
    <t>QH132D Land telephone</t>
  </si>
  <si>
    <t>QH132E Refrigerator</t>
  </si>
  <si>
    <t>QH132F Freezer</t>
  </si>
  <si>
    <t>QH132G Washing machine</t>
  </si>
  <si>
    <t>QH132H Dish washer</t>
  </si>
  <si>
    <t>QH132I Solar heater</t>
  </si>
  <si>
    <t>QH132J Air conditioner</t>
  </si>
  <si>
    <t>QH132K Fan</t>
  </si>
  <si>
    <t>QH132L Water cooler</t>
  </si>
  <si>
    <t>QH132M Microwave</t>
  </si>
  <si>
    <t>QH132N Digital camera</t>
  </si>
  <si>
    <t>QH133A Watch</t>
  </si>
  <si>
    <t>QH133C Bicycle</t>
  </si>
  <si>
    <t>QH133D Motorcycle or scooter</t>
  </si>
  <si>
    <t>QH133E Animal-drawn cart</t>
  </si>
  <si>
    <t>QH133F Tablet</t>
  </si>
  <si>
    <t>QH133G Computer</t>
  </si>
  <si>
    <t>QH132AA Private car or pickup</t>
  </si>
  <si>
    <t>QH133AA Household has internet</t>
  </si>
  <si>
    <t>MOBPHONE Owns a mobile phone</t>
  </si>
  <si>
    <t>CHECKACC Posession of a bank account</t>
  </si>
  <si>
    <t>CREDITCARD Posession of credit card</t>
  </si>
  <si>
    <t>EWALLET Posession of electronic wallet</t>
  </si>
  <si>
    <t>QH152_11 Main floor material: Earth/sand</t>
  </si>
  <si>
    <t>QH152_31 Main floor material: Parquet or polished wood</t>
  </si>
  <si>
    <t>QH152_32 Main floor material: Tiles</t>
  </si>
  <si>
    <t>QH152_33 Main floor material: Marble/ceramic</t>
  </si>
  <si>
    <t>QH152_34 Main floor material: Cement</t>
  </si>
  <si>
    <t>QH152_96 Main floor material: Other</t>
  </si>
  <si>
    <t>QH153_21 Main roof material: Mud bricks</t>
  </si>
  <si>
    <t>QH153_22 Main roof material: Mud bricks with stones</t>
  </si>
  <si>
    <t>QH153_31 Main roof material: Concrete</t>
  </si>
  <si>
    <t>QH153_32 Main roof material: Zinc</t>
  </si>
  <si>
    <t>QH153_96 Main roof material: Other</t>
  </si>
  <si>
    <t>QH154_21 Main wall material: Mud bricks</t>
  </si>
  <si>
    <t>QH154_22 Main wall material: Mud bricks with stones</t>
  </si>
  <si>
    <t>QH154_31 Main wall material: Cement bricks</t>
  </si>
  <si>
    <t>QH154_32 Main wall material: Cut stones</t>
  </si>
  <si>
    <t>QH154_33 Main wall material: Cut stones and concrete</t>
  </si>
  <si>
    <t>QH154_34 Main wall material: Concrete</t>
  </si>
  <si>
    <t>QH154_35 Main wall material: Zinc</t>
  </si>
  <si>
    <t>QH154_96 Main wall material: Other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</si>
  <si>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</si>
  <si>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</si>
  <si>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</si>
  <si>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1 Lowest</t>
  </si>
  <si>
    <t>2 Second</t>
  </si>
  <si>
    <t>3 Middle</t>
  </si>
  <si>
    <t>4 Fourth</t>
  </si>
  <si>
    <t>5 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</si>
</sst>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6" formatCode="###0.000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173" fontId="7" fillId="0" borderId="29" xfId="5" applyNumberFormat="1" applyFont="1" applyBorder="1" applyAlignment="1">
      <alignment horizontal="right" vertical="center"/>
    </xf>
    <xf numFmtId="171" fontId="7" fillId="0" borderId="1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3" fontId="7" fillId="0" borderId="29" xfId="6" applyNumberFormat="1" applyFont="1" applyBorder="1" applyAlignment="1">
      <alignment horizontal="right" vertical="center"/>
    </xf>
    <xf numFmtId="171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3" fontId="7" fillId="0" borderId="17" xfId="7" applyNumberFormat="1" applyFont="1" applyBorder="1" applyAlignment="1">
      <alignment horizontal="right" vertical="center"/>
    </xf>
    <xf numFmtId="171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1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</cellXfs>
  <cellStyles count="9">
    <cellStyle name="Normal" xfId="0" builtinId="0"/>
    <cellStyle name="Normal_Common" xfId="1" xr:uid="{00000000-0005-0000-0000-000001000000}"/>
    <cellStyle name="Normal_Common_1" xfId="5" xr:uid="{DFB51DC9-0132-48B7-8460-55872CC79672}"/>
    <cellStyle name="Normal_Composite" xfId="4" xr:uid="{8F44DA5B-D511-41EC-9F38-8B9F667976D2}"/>
    <cellStyle name="Normal_Composite_1" xfId="8" xr:uid="{40926140-CE76-42E8-9754-E236D2B822EC}"/>
    <cellStyle name="Normal_Rural" xfId="3" xr:uid="{EE000338-8BD4-4032-A8F7-324A5FFB29F0}"/>
    <cellStyle name="Normal_Rural_1" xfId="7" xr:uid="{32147A0A-DE8D-4146-BEE2-2E4A01D8A8BC}"/>
    <cellStyle name="Normal_Urban" xfId="2" xr:uid="{8457067D-AB85-457C-BD5A-9E373EDCBE95}"/>
    <cellStyle name="Normal_Urban_1" xfId="6" xr:uid="{85F60BB4-4503-48BE-8734-5FE266C65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50</xdr:row>
      <xdr:rowOff>28575</xdr:rowOff>
    </xdr:from>
    <xdr:to>
      <xdr:col>4</xdr:col>
      <xdr:colOff>209550</xdr:colOff>
      <xdr:row>75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3E69B1-63BE-EDBB-36E1-3D49F61B4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04870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2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58</v>
      </c>
    </row>
    <row r="4" spans="1:12" ht="15.75" thickBot="1" x14ac:dyDescent="0.25">
      <c r="H4" s="12" t="s">
        <v>6</v>
      </c>
      <c r="I4" s="12"/>
      <c r="J4" s="35"/>
    </row>
    <row r="5" spans="1:12" ht="16.5" thickTop="1" thickBot="1" x14ac:dyDescent="0.25">
      <c r="B5" s="12" t="s">
        <v>0</v>
      </c>
      <c r="C5" s="12"/>
      <c r="D5" s="12"/>
      <c r="E5" s="12"/>
      <c r="F5" s="12"/>
      <c r="G5" s="3"/>
      <c r="H5" s="36" t="s">
        <v>45</v>
      </c>
      <c r="I5" s="37" t="s">
        <v>4</v>
      </c>
      <c r="J5" s="35"/>
      <c r="K5" s="10" t="s">
        <v>8</v>
      </c>
      <c r="L5" s="10"/>
    </row>
    <row r="6" spans="1:12" ht="27" thickTop="1" thickBot="1" x14ac:dyDescent="0.25">
      <c r="B6" s="13" t="s">
        <v>45</v>
      </c>
      <c r="C6" s="14" t="s">
        <v>1</v>
      </c>
      <c r="D6" s="15" t="s">
        <v>161</v>
      </c>
      <c r="E6" s="15" t="s">
        <v>162</v>
      </c>
      <c r="F6" s="16" t="s">
        <v>2</v>
      </c>
      <c r="G6" s="7"/>
      <c r="H6" s="38"/>
      <c r="I6" s="39" t="s">
        <v>5</v>
      </c>
      <c r="J6" s="35"/>
      <c r="K6" s="1" t="s">
        <v>9</v>
      </c>
      <c r="L6" s="1" t="s">
        <v>10</v>
      </c>
    </row>
    <row r="7" spans="1:12" ht="15.75" thickTop="1" x14ac:dyDescent="0.2">
      <c r="B7" s="17" t="s">
        <v>59</v>
      </c>
      <c r="C7" s="18">
        <v>0.51317073170731708</v>
      </c>
      <c r="D7" s="19">
        <v>0.49983933473493436</v>
      </c>
      <c r="E7" s="20">
        <v>19475</v>
      </c>
      <c r="F7" s="21">
        <v>0</v>
      </c>
      <c r="G7" s="7"/>
      <c r="H7" s="17" t="s">
        <v>59</v>
      </c>
      <c r="I7" s="40">
        <v>4.4132391675010936E-2</v>
      </c>
      <c r="J7" s="35"/>
      <c r="K7" s="9">
        <f>((1-C7)/D7)*I7</f>
        <v>4.2983691866797888E-2</v>
      </c>
      <c r="L7" s="9">
        <f>((0-C7)/D7)*I7</f>
        <v>-4.5309462769410197E-2</v>
      </c>
    </row>
    <row r="8" spans="1:12" x14ac:dyDescent="0.2">
      <c r="B8" s="22" t="s">
        <v>60</v>
      </c>
      <c r="C8" s="23">
        <v>0.41632862644415919</v>
      </c>
      <c r="D8" s="24">
        <v>0.492962046588935</v>
      </c>
      <c r="E8" s="25">
        <v>19475</v>
      </c>
      <c r="F8" s="26">
        <v>0</v>
      </c>
      <c r="G8" s="7"/>
      <c r="H8" s="22" t="s">
        <v>60</v>
      </c>
      <c r="I8" s="41">
        <v>1.2886718029632297E-3</v>
      </c>
      <c r="J8" s="35"/>
      <c r="K8" s="9">
        <f t="shared" ref="K8:K18" si="0">((1-C8)/D8)*I8</f>
        <v>1.5257986826832381E-3</v>
      </c>
      <c r="L8" s="9">
        <f t="shared" ref="L8:L71" si="1">((0-C8)/D8)*I8</f>
        <v>-1.0883413142602002E-3</v>
      </c>
    </row>
    <row r="9" spans="1:12" x14ac:dyDescent="0.2">
      <c r="B9" s="22" t="s">
        <v>61</v>
      </c>
      <c r="C9" s="23">
        <v>7.8048780487804878E-3</v>
      </c>
      <c r="D9" s="24">
        <v>8.8002043066543828E-2</v>
      </c>
      <c r="E9" s="25">
        <v>19475</v>
      </c>
      <c r="F9" s="26">
        <v>0</v>
      </c>
      <c r="G9" s="7"/>
      <c r="H9" s="22" t="s">
        <v>61</v>
      </c>
      <c r="I9" s="41">
        <v>2.0738760104652545E-2</v>
      </c>
      <c r="J9" s="35"/>
      <c r="K9" s="9">
        <f t="shared" si="0"/>
        <v>0.23382294199230519</v>
      </c>
      <c r="L9" s="9">
        <f t="shared" si="1"/>
        <v>-1.839315177913905E-3</v>
      </c>
    </row>
    <row r="10" spans="1:12" x14ac:dyDescent="0.2">
      <c r="B10" s="22" t="s">
        <v>62</v>
      </c>
      <c r="C10" s="23">
        <v>3.4916559691912707E-2</v>
      </c>
      <c r="D10" s="24">
        <v>0.18357321136219032</v>
      </c>
      <c r="E10" s="25">
        <v>19475</v>
      </c>
      <c r="F10" s="26">
        <v>0</v>
      </c>
      <c r="G10" s="7"/>
      <c r="H10" s="22" t="s">
        <v>62</v>
      </c>
      <c r="I10" s="41">
        <v>-6.9361749489538493E-2</v>
      </c>
      <c r="J10" s="35"/>
      <c r="K10" s="9">
        <f t="shared" si="0"/>
        <v>-0.36464947868171799</v>
      </c>
      <c r="L10" s="9">
        <f t="shared" si="1"/>
        <v>1.3192957994337229E-2</v>
      </c>
    </row>
    <row r="11" spans="1:12" x14ac:dyDescent="0.2">
      <c r="B11" s="22" t="s">
        <v>63</v>
      </c>
      <c r="C11" s="23">
        <v>2.7779204107830559E-2</v>
      </c>
      <c r="D11" s="24">
        <v>0.16434386747646162</v>
      </c>
      <c r="E11" s="25">
        <v>19475</v>
      </c>
      <c r="F11" s="26">
        <v>0</v>
      </c>
      <c r="G11" s="7"/>
      <c r="H11" s="22" t="s">
        <v>63</v>
      </c>
      <c r="I11" s="41">
        <v>-7.1718317974596435E-2</v>
      </c>
      <c r="J11" s="35"/>
      <c r="K11" s="9">
        <f t="shared" si="0"/>
        <v>-0.42426919392837359</v>
      </c>
      <c r="L11" s="9">
        <f t="shared" si="1"/>
        <v>1.2122617192101519E-2</v>
      </c>
    </row>
    <row r="12" spans="1:12" x14ac:dyDescent="0.2">
      <c r="B12" s="22" t="s">
        <v>64</v>
      </c>
      <c r="C12" s="23">
        <v>0.53021822849807443</v>
      </c>
      <c r="D12" s="24">
        <v>0.49909883731160665</v>
      </c>
      <c r="E12" s="25">
        <v>19475</v>
      </c>
      <c r="F12" s="26">
        <v>0</v>
      </c>
      <c r="G12" s="7"/>
      <c r="H12" s="22" t="s">
        <v>64</v>
      </c>
      <c r="I12" s="41">
        <v>-2.1908565296077046E-2</v>
      </c>
      <c r="J12" s="35"/>
      <c r="K12" s="9">
        <f t="shared" si="0"/>
        <v>-2.0621656165932596E-2</v>
      </c>
      <c r="L12" s="9">
        <f t="shared" si="1"/>
        <v>2.3274589744170945E-2</v>
      </c>
    </row>
    <row r="13" spans="1:12" x14ac:dyDescent="0.2">
      <c r="B13" s="22" t="s">
        <v>55</v>
      </c>
      <c r="C13" s="23">
        <v>5.9563543003851097E-3</v>
      </c>
      <c r="D13" s="24">
        <v>7.6949205219380354E-2</v>
      </c>
      <c r="E13" s="25">
        <v>19475</v>
      </c>
      <c r="F13" s="26">
        <v>0</v>
      </c>
      <c r="G13" s="7"/>
      <c r="H13" s="22" t="s">
        <v>55</v>
      </c>
      <c r="I13" s="41">
        <v>-3.2921316646170484E-2</v>
      </c>
      <c r="J13" s="35"/>
      <c r="K13" s="9">
        <f t="shared" si="0"/>
        <v>-0.42528347793706106</v>
      </c>
      <c r="L13" s="9">
        <f t="shared" si="1"/>
        <v>2.5483177561185536E-3</v>
      </c>
    </row>
    <row r="14" spans="1:12" x14ac:dyDescent="0.2">
      <c r="B14" s="22" t="s">
        <v>65</v>
      </c>
      <c r="C14" s="23">
        <v>3.1835686777920411E-3</v>
      </c>
      <c r="D14" s="24">
        <v>5.6334683151013115E-2</v>
      </c>
      <c r="E14" s="25">
        <v>19475</v>
      </c>
      <c r="F14" s="26">
        <v>0</v>
      </c>
      <c r="G14" s="7"/>
      <c r="H14" s="22" t="s">
        <v>65</v>
      </c>
      <c r="I14" s="41">
        <v>-3.7843757504419659E-3</v>
      </c>
      <c r="J14" s="35"/>
      <c r="K14" s="9">
        <f t="shared" si="0"/>
        <v>-6.6962796617238488E-2</v>
      </c>
      <c r="L14" s="9">
        <f t="shared" si="1"/>
        <v>2.1386150467567024E-4</v>
      </c>
    </row>
    <row r="15" spans="1:12" x14ac:dyDescent="0.2">
      <c r="B15" s="22" t="s">
        <v>66</v>
      </c>
      <c r="C15" s="23">
        <v>3.1373555840821563E-2</v>
      </c>
      <c r="D15" s="24">
        <v>0.17432961979759815</v>
      </c>
      <c r="E15" s="25">
        <v>19475</v>
      </c>
      <c r="F15" s="26">
        <v>0</v>
      </c>
      <c r="G15" s="7"/>
      <c r="H15" s="22" t="s">
        <v>66</v>
      </c>
      <c r="I15" s="41">
        <v>2.1396645636889361E-3</v>
      </c>
      <c r="J15" s="35"/>
      <c r="K15" s="9">
        <f t="shared" si="0"/>
        <v>1.1888603212842944E-2</v>
      </c>
      <c r="L15" s="9">
        <f t="shared" si="1"/>
        <v>-3.8506873213777767E-4</v>
      </c>
    </row>
    <row r="16" spans="1:12" x14ac:dyDescent="0.2">
      <c r="B16" s="22" t="s">
        <v>67</v>
      </c>
      <c r="C16" s="23">
        <v>1.2015404364569961E-2</v>
      </c>
      <c r="D16" s="24">
        <v>0.10895707414527812</v>
      </c>
      <c r="E16" s="25">
        <v>19475</v>
      </c>
      <c r="F16" s="26">
        <v>0</v>
      </c>
      <c r="G16" s="7"/>
      <c r="H16" s="22" t="s">
        <v>67</v>
      </c>
      <c r="I16" s="41">
        <v>-2.0258379426029604E-2</v>
      </c>
      <c r="J16" s="35"/>
      <c r="K16" s="9">
        <f t="shared" si="0"/>
        <v>-0.1836958909044123</v>
      </c>
      <c r="L16" s="9">
        <f t="shared" si="1"/>
        <v>2.2340231002355637E-3</v>
      </c>
    </row>
    <row r="17" spans="2:12" x14ac:dyDescent="0.2">
      <c r="B17" s="22" t="s">
        <v>68</v>
      </c>
      <c r="C17" s="23">
        <v>0.41725288831835688</v>
      </c>
      <c r="D17" s="24">
        <v>0.49311804016547944</v>
      </c>
      <c r="E17" s="25">
        <v>19475</v>
      </c>
      <c r="F17" s="26">
        <v>0</v>
      </c>
      <c r="G17" s="7"/>
      <c r="H17" s="22" t="s">
        <v>68</v>
      </c>
      <c r="I17" s="41">
        <v>3.1463637104124635E-2</v>
      </c>
      <c r="J17" s="35"/>
      <c r="K17" s="9">
        <f t="shared" si="0"/>
        <v>3.7182463734798825E-2</v>
      </c>
      <c r="L17" s="9">
        <f t="shared" si="1"/>
        <v>-2.6623024082207705E-2</v>
      </c>
    </row>
    <row r="18" spans="2:12" x14ac:dyDescent="0.2">
      <c r="B18" s="22" t="s">
        <v>69</v>
      </c>
      <c r="C18" s="23">
        <v>0.60826700898587938</v>
      </c>
      <c r="D18" s="24">
        <v>0.48815006962738561</v>
      </c>
      <c r="E18" s="25">
        <v>19475</v>
      </c>
      <c r="F18" s="26">
        <v>0</v>
      </c>
      <c r="G18" s="7"/>
      <c r="H18" s="22" t="s">
        <v>69</v>
      </c>
      <c r="I18" s="41">
        <v>1.2149208186861292E-2</v>
      </c>
      <c r="J18" s="35"/>
      <c r="K18" s="9">
        <f t="shared" si="0"/>
        <v>9.7495544047043557E-3</v>
      </c>
      <c r="L18" s="9">
        <f t="shared" si="1"/>
        <v>-1.5138710378572267E-2</v>
      </c>
    </row>
    <row r="19" spans="2:12" ht="15" customHeight="1" x14ac:dyDescent="0.2">
      <c r="B19" s="22" t="s">
        <v>70</v>
      </c>
      <c r="C19" s="23">
        <v>0.26223363286264445</v>
      </c>
      <c r="D19" s="24">
        <v>0.43986030657133784</v>
      </c>
      <c r="E19" s="25">
        <v>19475</v>
      </c>
      <c r="F19" s="26">
        <v>0</v>
      </c>
      <c r="G19" s="7"/>
      <c r="H19" s="22" t="s">
        <v>70</v>
      </c>
      <c r="I19" s="41">
        <v>4.5129712533222236E-3</v>
      </c>
      <c r="J19" s="35"/>
      <c r="K19" s="9">
        <f>((1-C19)/D19)*I19</f>
        <v>7.5694904878143721E-3</v>
      </c>
      <c r="L19" s="9">
        <f t="shared" si="1"/>
        <v>-2.6905197606673162E-3</v>
      </c>
    </row>
    <row r="20" spans="2:12" x14ac:dyDescent="0.2">
      <c r="B20" s="22" t="s">
        <v>71</v>
      </c>
      <c r="C20" s="23">
        <v>2.259306803594352E-2</v>
      </c>
      <c r="D20" s="24">
        <v>0.14860604047860054</v>
      </c>
      <c r="E20" s="25">
        <v>19475</v>
      </c>
      <c r="F20" s="26">
        <v>0</v>
      </c>
      <c r="G20" s="7"/>
      <c r="H20" s="22" t="s">
        <v>71</v>
      </c>
      <c r="I20" s="41">
        <v>-9.9035424715626201E-3</v>
      </c>
      <c r="J20" s="35"/>
      <c r="K20" s="9">
        <f t="shared" ref="K20:K83" si="2">((1-C20)/D20)*I20</f>
        <v>-6.5137265157802604E-2</v>
      </c>
      <c r="L20" s="9">
        <f t="shared" si="1"/>
        <v>1.5056683304141396E-3</v>
      </c>
    </row>
    <row r="21" spans="2:12" x14ac:dyDescent="0.2">
      <c r="B21" s="22" t="s">
        <v>72</v>
      </c>
      <c r="C21" s="23">
        <v>5.9922978177150206E-2</v>
      </c>
      <c r="D21" s="24">
        <v>0.23735017916989687</v>
      </c>
      <c r="E21" s="25">
        <v>19475</v>
      </c>
      <c r="F21" s="26">
        <v>0</v>
      </c>
      <c r="G21" s="7"/>
      <c r="H21" s="22" t="s">
        <v>72</v>
      </c>
      <c r="I21" s="41">
        <v>-1.9409648074377714E-2</v>
      </c>
      <c r="J21" s="35"/>
      <c r="K21" s="9">
        <f t="shared" si="2"/>
        <v>-7.6876133905631472E-2</v>
      </c>
      <c r="L21" s="9">
        <f t="shared" si="1"/>
        <v>4.9002866652759422E-3</v>
      </c>
    </row>
    <row r="22" spans="2:12" x14ac:dyDescent="0.2">
      <c r="B22" s="22" t="s">
        <v>73</v>
      </c>
      <c r="C22" s="23">
        <v>8.2156611039794613E-4</v>
      </c>
      <c r="D22" s="24">
        <v>2.8651933489905187E-2</v>
      </c>
      <c r="E22" s="25">
        <v>19475</v>
      </c>
      <c r="F22" s="26">
        <v>0</v>
      </c>
      <c r="G22" s="7"/>
      <c r="H22" s="22" t="s">
        <v>73</v>
      </c>
      <c r="I22" s="41">
        <v>-7.9897841512711742E-3</v>
      </c>
      <c r="J22" s="35"/>
      <c r="K22" s="9">
        <f t="shared" si="2"/>
        <v>-0.27862761925633361</v>
      </c>
      <c r="L22" s="9">
        <f t="shared" si="1"/>
        <v>2.2909922956479458E-4</v>
      </c>
    </row>
    <row r="23" spans="2:12" x14ac:dyDescent="0.2">
      <c r="B23" s="22" t="s">
        <v>74</v>
      </c>
      <c r="C23" s="23">
        <v>7.1887034659820276E-4</v>
      </c>
      <c r="D23" s="24">
        <v>2.6802806939786067E-2</v>
      </c>
      <c r="E23" s="25">
        <v>19475</v>
      </c>
      <c r="F23" s="26">
        <v>0</v>
      </c>
      <c r="G23" s="7"/>
      <c r="H23" s="22" t="s">
        <v>74</v>
      </c>
      <c r="I23" s="41">
        <v>-1.5932404380696107E-2</v>
      </c>
      <c r="J23" s="35"/>
      <c r="K23" s="9">
        <f t="shared" si="2"/>
        <v>-0.59400312375506337</v>
      </c>
      <c r="L23" s="9">
        <f t="shared" si="1"/>
        <v>4.2731841799346828E-4</v>
      </c>
    </row>
    <row r="24" spans="2:12" x14ac:dyDescent="0.2">
      <c r="B24" s="22" t="s">
        <v>75</v>
      </c>
      <c r="C24" s="23">
        <v>1.6996148908857509E-2</v>
      </c>
      <c r="D24" s="24">
        <v>0.12925996193179751</v>
      </c>
      <c r="E24" s="25">
        <v>19475</v>
      </c>
      <c r="F24" s="26">
        <v>0</v>
      </c>
      <c r="G24" s="7"/>
      <c r="H24" s="22" t="s">
        <v>75</v>
      </c>
      <c r="I24" s="41">
        <v>1.3514991731519171E-4</v>
      </c>
      <c r="J24" s="35"/>
      <c r="K24" s="9">
        <f t="shared" si="2"/>
        <v>1.027796134317146E-3</v>
      </c>
      <c r="L24" s="9">
        <f t="shared" si="1"/>
        <v>-1.7770608047376478E-5</v>
      </c>
    </row>
    <row r="25" spans="2:12" x14ac:dyDescent="0.2">
      <c r="B25" s="22" t="s">
        <v>76</v>
      </c>
      <c r="C25" s="23">
        <v>2.2644415917843389E-2</v>
      </c>
      <c r="D25" s="24">
        <v>0.14877090715964192</v>
      </c>
      <c r="E25" s="25">
        <v>19475</v>
      </c>
      <c r="F25" s="26">
        <v>0</v>
      </c>
      <c r="G25" s="7"/>
      <c r="H25" s="22" t="s">
        <v>76</v>
      </c>
      <c r="I25" s="41">
        <v>2.1670897726381272E-3</v>
      </c>
      <c r="J25" s="35"/>
      <c r="K25" s="9">
        <f t="shared" si="2"/>
        <v>1.4236770689462956E-2</v>
      </c>
      <c r="L25" s="9">
        <f t="shared" si="1"/>
        <v>-3.2985267805259871E-4</v>
      </c>
    </row>
    <row r="26" spans="2:12" x14ac:dyDescent="0.2">
      <c r="B26" s="22" t="s">
        <v>77</v>
      </c>
      <c r="C26" s="23">
        <v>2.5673940949935817E-4</v>
      </c>
      <c r="D26" s="24">
        <v>1.6021444213679788E-2</v>
      </c>
      <c r="E26" s="25">
        <v>19475</v>
      </c>
      <c r="F26" s="26">
        <v>0</v>
      </c>
      <c r="G26" s="7"/>
      <c r="H26" s="22" t="s">
        <v>77</v>
      </c>
      <c r="I26" s="41">
        <v>-4.376303470647336E-3</v>
      </c>
      <c r="J26" s="35"/>
      <c r="K26" s="9">
        <f t="shared" si="2"/>
        <v>-0.2730827410267283</v>
      </c>
      <c r="L26" s="9">
        <f t="shared" si="1"/>
        <v>7.0129106581080718E-5</v>
      </c>
    </row>
    <row r="27" spans="2:12" x14ac:dyDescent="0.2">
      <c r="B27" s="22" t="s">
        <v>78</v>
      </c>
      <c r="C27" s="23">
        <v>5.3401797175866494E-3</v>
      </c>
      <c r="D27" s="24">
        <v>7.2883022404254677E-2</v>
      </c>
      <c r="E27" s="25">
        <v>19475</v>
      </c>
      <c r="F27" s="26">
        <v>0</v>
      </c>
      <c r="G27" s="7"/>
      <c r="H27" s="22" t="s">
        <v>78</v>
      </c>
      <c r="I27" s="41">
        <v>-1.7996074612882419E-2</v>
      </c>
      <c r="J27" s="35"/>
      <c r="K27" s="9">
        <f t="shared" si="2"/>
        <v>-0.24559865589758509</v>
      </c>
      <c r="L27" s="9">
        <f t="shared" si="1"/>
        <v>1.318582428028953E-3</v>
      </c>
    </row>
    <row r="28" spans="2:12" ht="15" customHeight="1" x14ac:dyDescent="0.2">
      <c r="B28" s="22" t="s">
        <v>79</v>
      </c>
      <c r="C28" s="23">
        <v>2.0539152759948653E-4</v>
      </c>
      <c r="D28" s="24">
        <v>1.4330383341526073E-2</v>
      </c>
      <c r="E28" s="25">
        <v>19475</v>
      </c>
      <c r="F28" s="26">
        <v>0</v>
      </c>
      <c r="G28" s="7"/>
      <c r="H28" s="22" t="s">
        <v>79</v>
      </c>
      <c r="I28" s="41">
        <v>-9.7202222144831055E-3</v>
      </c>
      <c r="J28" s="35"/>
      <c r="K28" s="9">
        <f t="shared" si="2"/>
        <v>-0.67815532436126391</v>
      </c>
      <c r="L28" s="9">
        <f t="shared" si="1"/>
        <v>1.3931597234066332E-4</v>
      </c>
    </row>
    <row r="29" spans="2:12" x14ac:dyDescent="0.2">
      <c r="B29" s="22" t="s">
        <v>80</v>
      </c>
      <c r="C29" s="23">
        <v>2.0590500641848523E-2</v>
      </c>
      <c r="D29" s="24">
        <v>0.14201256101852361</v>
      </c>
      <c r="E29" s="25">
        <v>19475</v>
      </c>
      <c r="F29" s="26">
        <v>0</v>
      </c>
      <c r="G29" s="7"/>
      <c r="H29" s="22" t="s">
        <v>80</v>
      </c>
      <c r="I29" s="41">
        <v>-6.2680332097102545E-3</v>
      </c>
      <c r="J29" s="35"/>
      <c r="K29" s="9">
        <f t="shared" si="2"/>
        <v>-4.3228368137673695E-2</v>
      </c>
      <c r="L29" s="9">
        <f t="shared" si="1"/>
        <v>9.0880652318376602E-4</v>
      </c>
    </row>
    <row r="30" spans="2:12" x14ac:dyDescent="0.2">
      <c r="B30" s="22" t="s">
        <v>81</v>
      </c>
      <c r="C30" s="23">
        <v>0.96826700898587936</v>
      </c>
      <c r="D30" s="24">
        <v>0.17529285807436848</v>
      </c>
      <c r="E30" s="25">
        <v>19475</v>
      </c>
      <c r="F30" s="26">
        <v>0</v>
      </c>
      <c r="G30" s="7"/>
      <c r="H30" s="22" t="s">
        <v>81</v>
      </c>
      <c r="I30" s="41">
        <v>1.3247893994518915E-2</v>
      </c>
      <c r="J30" s="35"/>
      <c r="K30" s="9">
        <f t="shared" si="2"/>
        <v>2.3982454602100084E-3</v>
      </c>
      <c r="L30" s="9">
        <f t="shared" si="1"/>
        <v>-7.3177531785081185E-2</v>
      </c>
    </row>
    <row r="31" spans="2:12" x14ac:dyDescent="0.2">
      <c r="B31" s="22" t="s">
        <v>82</v>
      </c>
      <c r="C31" s="23">
        <v>7.1887034659820284E-3</v>
      </c>
      <c r="D31" s="24">
        <v>8.4483090014791276E-2</v>
      </c>
      <c r="E31" s="25">
        <v>19475</v>
      </c>
      <c r="F31" s="26">
        <v>0</v>
      </c>
      <c r="G31" s="7"/>
      <c r="H31" s="22" t="s">
        <v>82</v>
      </c>
      <c r="I31" s="41">
        <v>-4.1729359377882325E-3</v>
      </c>
      <c r="J31" s="35"/>
      <c r="K31" s="9">
        <f t="shared" si="2"/>
        <v>-4.9038664873924338E-2</v>
      </c>
      <c r="L31" s="9">
        <f t="shared" si="1"/>
        <v>3.5507696314193991E-4</v>
      </c>
    </row>
    <row r="32" spans="2:12" x14ac:dyDescent="0.2">
      <c r="B32" s="22" t="s">
        <v>83</v>
      </c>
      <c r="C32" s="23">
        <v>2.9268292682926829E-3</v>
      </c>
      <c r="D32" s="24">
        <v>5.4022336056878478E-2</v>
      </c>
      <c r="E32" s="25">
        <v>19475</v>
      </c>
      <c r="F32" s="26">
        <v>0</v>
      </c>
      <c r="G32" s="7"/>
      <c r="H32" s="22" t="s">
        <v>83</v>
      </c>
      <c r="I32" s="41">
        <v>-1.4526144646913028E-2</v>
      </c>
      <c r="J32" s="35"/>
      <c r="K32" s="9">
        <f t="shared" si="2"/>
        <v>-0.2681044575035707</v>
      </c>
      <c r="L32" s="9">
        <f t="shared" si="1"/>
        <v>7.8699938601830925E-4</v>
      </c>
    </row>
    <row r="33" spans="2:12" x14ac:dyDescent="0.2">
      <c r="B33" s="22" t="s">
        <v>84</v>
      </c>
      <c r="C33" s="23">
        <v>1.0269576379974327E-3</v>
      </c>
      <c r="D33" s="24">
        <v>3.2030542871734409E-2</v>
      </c>
      <c r="E33" s="25">
        <v>19475</v>
      </c>
      <c r="F33" s="26">
        <v>0</v>
      </c>
      <c r="G33" s="7"/>
      <c r="H33" s="22" t="s">
        <v>84</v>
      </c>
      <c r="I33" s="41">
        <v>-9.2050566892258393E-3</v>
      </c>
      <c r="J33" s="35"/>
      <c r="K33" s="9">
        <f t="shared" si="2"/>
        <v>-0.28708859299619827</v>
      </c>
      <c r="L33" s="9">
        <f t="shared" si="1"/>
        <v>2.951309103019258E-4</v>
      </c>
    </row>
    <row r="34" spans="2:12" x14ac:dyDescent="0.2">
      <c r="B34" s="22" t="s">
        <v>85</v>
      </c>
      <c r="C34" s="23">
        <v>0.93884467265725291</v>
      </c>
      <c r="D34" s="24">
        <v>0.23962116264745886</v>
      </c>
      <c r="E34" s="25">
        <v>19475</v>
      </c>
      <c r="F34" s="26">
        <v>0</v>
      </c>
      <c r="G34" s="7"/>
      <c r="H34" s="22" t="s">
        <v>85</v>
      </c>
      <c r="I34" s="41">
        <v>2.6761541976282065E-2</v>
      </c>
      <c r="J34" s="35"/>
      <c r="K34" s="9">
        <f t="shared" si="2"/>
        <v>6.8299929842342427E-3</v>
      </c>
      <c r="L34" s="9">
        <f t="shared" si="1"/>
        <v>-0.10485272185032658</v>
      </c>
    </row>
    <row r="35" spans="2:12" x14ac:dyDescent="0.2">
      <c r="B35" s="22" t="s">
        <v>86</v>
      </c>
      <c r="C35" s="23">
        <v>1.1450577663671375E-2</v>
      </c>
      <c r="D35" s="24">
        <v>0.10639569161897658</v>
      </c>
      <c r="E35" s="25">
        <v>19475</v>
      </c>
      <c r="F35" s="26">
        <v>0</v>
      </c>
      <c r="G35" s="7"/>
      <c r="H35" s="22" t="s">
        <v>86</v>
      </c>
      <c r="I35" s="41">
        <v>2.7276269393364826E-2</v>
      </c>
      <c r="J35" s="35"/>
      <c r="K35" s="9">
        <f t="shared" si="2"/>
        <v>0.25343075402774701</v>
      </c>
      <c r="L35" s="9">
        <f t="shared" si="1"/>
        <v>-2.9355421851333676E-3</v>
      </c>
    </row>
    <row r="36" spans="2:12" x14ac:dyDescent="0.2">
      <c r="B36" s="22" t="s">
        <v>87</v>
      </c>
      <c r="C36" s="23">
        <v>0.11034659820282414</v>
      </c>
      <c r="D36" s="24">
        <v>0.31332932764094046</v>
      </c>
      <c r="E36" s="25">
        <v>19475</v>
      </c>
      <c r="F36" s="26">
        <v>0</v>
      </c>
      <c r="G36" s="7"/>
      <c r="H36" s="22" t="s">
        <v>87</v>
      </c>
      <c r="I36" s="41">
        <v>1.0875619526909401E-2</v>
      </c>
      <c r="J36" s="35"/>
      <c r="K36" s="9">
        <f t="shared" si="2"/>
        <v>3.0879751926236574E-2</v>
      </c>
      <c r="L36" s="9">
        <f t="shared" si="1"/>
        <v>-3.8301158310909845E-3</v>
      </c>
    </row>
    <row r="37" spans="2:12" x14ac:dyDescent="0.2">
      <c r="B37" s="22" t="s">
        <v>88</v>
      </c>
      <c r="C37" s="23">
        <v>0.59229781771501921</v>
      </c>
      <c r="D37" s="24">
        <v>0.49141989482056231</v>
      </c>
      <c r="E37" s="25">
        <v>19475</v>
      </c>
      <c r="F37" s="26">
        <v>0</v>
      </c>
      <c r="G37" s="7"/>
      <c r="H37" s="22" t="s">
        <v>88</v>
      </c>
      <c r="I37" s="41">
        <v>-1.0213091235150592E-2</v>
      </c>
      <c r="J37" s="35"/>
      <c r="K37" s="9">
        <f t="shared" si="2"/>
        <v>-8.4732010818709697E-3</v>
      </c>
      <c r="L37" s="9">
        <f t="shared" si="1"/>
        <v>1.2309618952063174E-2</v>
      </c>
    </row>
    <row r="38" spans="2:12" x14ac:dyDescent="0.2">
      <c r="B38" s="22" t="s">
        <v>89</v>
      </c>
      <c r="C38" s="23">
        <v>4.6469833119383824E-2</v>
      </c>
      <c r="D38" s="24">
        <v>0.21050573172869536</v>
      </c>
      <c r="E38" s="25">
        <v>19475</v>
      </c>
      <c r="F38" s="26">
        <v>0</v>
      </c>
      <c r="G38" s="7"/>
      <c r="H38" s="22" t="s">
        <v>89</v>
      </c>
      <c r="I38" s="41">
        <v>2.0556420413090637E-2</v>
      </c>
      <c r="J38" s="35"/>
      <c r="K38" s="9">
        <f t="shared" si="2"/>
        <v>9.3114647406488948E-2</v>
      </c>
      <c r="L38" s="9">
        <f t="shared" si="1"/>
        <v>-4.5378974638057342E-3</v>
      </c>
    </row>
    <row r="39" spans="2:12" x14ac:dyDescent="0.2">
      <c r="B39" s="22" t="s">
        <v>90</v>
      </c>
      <c r="C39" s="23">
        <v>8.9139922978177147E-2</v>
      </c>
      <c r="D39" s="24">
        <v>0.28495291973145376</v>
      </c>
      <c r="E39" s="25">
        <v>19475</v>
      </c>
      <c r="F39" s="26">
        <v>0</v>
      </c>
      <c r="G39" s="7"/>
      <c r="H39" s="22" t="s">
        <v>90</v>
      </c>
      <c r="I39" s="41">
        <v>-5.6148619374490503E-4</v>
      </c>
      <c r="J39" s="35"/>
      <c r="K39" s="9">
        <f t="shared" si="2"/>
        <v>-1.7948065180843308E-3</v>
      </c>
      <c r="L39" s="9">
        <f t="shared" si="1"/>
        <v>1.7564598429417656E-4</v>
      </c>
    </row>
    <row r="40" spans="2:12" x14ac:dyDescent="0.2">
      <c r="B40" s="22" t="s">
        <v>91</v>
      </c>
      <c r="C40" s="23">
        <v>9.7715019255455712E-2</v>
      </c>
      <c r="D40" s="24">
        <v>0.29693656170632055</v>
      </c>
      <c r="E40" s="25">
        <v>19475</v>
      </c>
      <c r="F40" s="26">
        <v>0</v>
      </c>
      <c r="G40" s="7"/>
      <c r="H40" s="22" t="s">
        <v>91</v>
      </c>
      <c r="I40" s="41">
        <v>-1.1348300476503405E-2</v>
      </c>
      <c r="J40" s="35"/>
      <c r="K40" s="9">
        <f t="shared" si="2"/>
        <v>-3.4483463464671835E-2</v>
      </c>
      <c r="L40" s="9">
        <f t="shared" si="1"/>
        <v>3.734465682521654E-3</v>
      </c>
    </row>
    <row r="41" spans="2:12" x14ac:dyDescent="0.2">
      <c r="B41" s="22" t="s">
        <v>92</v>
      </c>
      <c r="C41" s="23">
        <v>2.2490372272143774E-2</v>
      </c>
      <c r="D41" s="24">
        <v>0.14827570382745567</v>
      </c>
      <c r="E41" s="25">
        <v>19475</v>
      </c>
      <c r="F41" s="26">
        <v>0</v>
      </c>
      <c r="G41" s="7"/>
      <c r="H41" s="22" t="s">
        <v>92</v>
      </c>
      <c r="I41" s="41">
        <v>-7.0654957458835021E-4</v>
      </c>
      <c r="J41" s="35"/>
      <c r="K41" s="9">
        <f t="shared" si="2"/>
        <v>-4.6579378401119184E-3</v>
      </c>
      <c r="L41" s="9">
        <f t="shared" si="1"/>
        <v>1.0716902736613019E-4</v>
      </c>
    </row>
    <row r="42" spans="2:12" x14ac:dyDescent="0.2">
      <c r="B42" s="22" t="s">
        <v>93</v>
      </c>
      <c r="C42" s="23">
        <v>3.0089858793324775E-2</v>
      </c>
      <c r="D42" s="24">
        <v>0.17083898216812021</v>
      </c>
      <c r="E42" s="25">
        <v>19475</v>
      </c>
      <c r="F42" s="26">
        <v>0</v>
      </c>
      <c r="G42" s="7"/>
      <c r="H42" s="22" t="s">
        <v>93</v>
      </c>
      <c r="I42" s="41">
        <v>-1.1610755259214489E-2</v>
      </c>
      <c r="J42" s="35"/>
      <c r="K42" s="9">
        <f t="shared" si="2"/>
        <v>-6.5918147779051375E-2</v>
      </c>
      <c r="L42" s="9">
        <f t="shared" si="1"/>
        <v>2.0450015669714705E-3</v>
      </c>
    </row>
    <row r="43" spans="2:12" x14ac:dyDescent="0.2">
      <c r="B43" s="22" t="s">
        <v>94</v>
      </c>
      <c r="C43" s="23">
        <v>0.14926829268292682</v>
      </c>
      <c r="D43" s="24">
        <v>0.35636188116099382</v>
      </c>
      <c r="E43" s="25">
        <v>19475</v>
      </c>
      <c r="F43" s="26">
        <v>0</v>
      </c>
      <c r="G43" s="7"/>
      <c r="H43" s="22" t="s">
        <v>94</v>
      </c>
      <c r="I43" s="41">
        <v>1.2846611668270507E-2</v>
      </c>
      <c r="J43" s="35"/>
      <c r="K43" s="9">
        <f t="shared" si="2"/>
        <v>3.0668319075489985E-2</v>
      </c>
      <c r="L43" s="9">
        <f t="shared" si="1"/>
        <v>-5.3810238744839076E-3</v>
      </c>
    </row>
    <row r="44" spans="2:12" x14ac:dyDescent="0.2">
      <c r="B44" s="22" t="s">
        <v>95</v>
      </c>
      <c r="C44" s="23">
        <v>9.8587933247753536E-3</v>
      </c>
      <c r="D44" s="24">
        <v>9.8803333861011672E-2</v>
      </c>
      <c r="E44" s="25">
        <v>19475</v>
      </c>
      <c r="F44" s="26">
        <v>0</v>
      </c>
      <c r="G44" s="7"/>
      <c r="H44" s="22" t="s">
        <v>95</v>
      </c>
      <c r="I44" s="41">
        <v>1.8625793049655646E-2</v>
      </c>
      <c r="J44" s="35"/>
      <c r="K44" s="9">
        <f t="shared" si="2"/>
        <v>0.18665529273953407</v>
      </c>
      <c r="L44" s="9">
        <f t="shared" si="1"/>
        <v>-1.858518705906267E-3</v>
      </c>
    </row>
    <row r="45" spans="2:12" x14ac:dyDescent="0.2">
      <c r="B45" s="22" t="s">
        <v>96</v>
      </c>
      <c r="C45" s="23">
        <v>0.58505776636713736</v>
      </c>
      <c r="D45" s="24">
        <v>0.49272471269296353</v>
      </c>
      <c r="E45" s="25">
        <v>19475</v>
      </c>
      <c r="F45" s="26">
        <v>0</v>
      </c>
      <c r="G45" s="7"/>
      <c r="H45" s="22" t="s">
        <v>96</v>
      </c>
      <c r="I45" s="41">
        <v>-1.0317712722649723E-2</v>
      </c>
      <c r="J45" s="35"/>
      <c r="K45" s="9">
        <f t="shared" si="2"/>
        <v>-8.6889385752938718E-3</v>
      </c>
      <c r="L45" s="9">
        <f t="shared" si="1"/>
        <v>1.2251177592735845E-2</v>
      </c>
    </row>
    <row r="46" spans="2:12" x14ac:dyDescent="0.2">
      <c r="B46" s="22" t="s">
        <v>97</v>
      </c>
      <c r="C46" s="23">
        <v>6.0590500641848526E-3</v>
      </c>
      <c r="D46" s="24">
        <v>7.7605716456215293E-2</v>
      </c>
      <c r="E46" s="25">
        <v>19475</v>
      </c>
      <c r="F46" s="26">
        <v>0</v>
      </c>
      <c r="G46" s="7"/>
      <c r="H46" s="22" t="s">
        <v>97</v>
      </c>
      <c r="I46" s="41">
        <v>1.6571706793786233E-2</v>
      </c>
      <c r="J46" s="35"/>
      <c r="K46" s="9">
        <f t="shared" si="2"/>
        <v>0.21224335970104347</v>
      </c>
      <c r="L46" s="9">
        <f t="shared" si="1"/>
        <v>-1.2938325383439135E-3</v>
      </c>
    </row>
    <row r="47" spans="2:12" x14ac:dyDescent="0.2">
      <c r="B47" s="22" t="s">
        <v>98</v>
      </c>
      <c r="C47" s="23">
        <v>0.1022849807445443</v>
      </c>
      <c r="D47" s="24">
        <v>0.30303049121360581</v>
      </c>
      <c r="E47" s="25">
        <v>19475</v>
      </c>
      <c r="F47" s="26">
        <v>0</v>
      </c>
      <c r="G47" s="7"/>
      <c r="H47" s="22" t="s">
        <v>98</v>
      </c>
      <c r="I47" s="41">
        <v>8.6953390310421687E-3</v>
      </c>
      <c r="J47" s="35"/>
      <c r="K47" s="9">
        <f t="shared" si="2"/>
        <v>2.5759574273937803E-2</v>
      </c>
      <c r="L47" s="9">
        <f t="shared" si="1"/>
        <v>-2.9350267090135626E-3</v>
      </c>
    </row>
    <row r="48" spans="2:12" x14ac:dyDescent="0.2">
      <c r="B48" s="22" t="s">
        <v>99</v>
      </c>
      <c r="C48" s="23">
        <v>3.0808729139922978E-3</v>
      </c>
      <c r="D48" s="24">
        <v>5.5421465634663922E-2</v>
      </c>
      <c r="E48" s="25">
        <v>19475</v>
      </c>
      <c r="F48" s="26">
        <v>0</v>
      </c>
      <c r="G48" s="7"/>
      <c r="H48" s="22" t="s">
        <v>99</v>
      </c>
      <c r="I48" s="41">
        <v>-2.2335280927450714E-3</v>
      </c>
      <c r="J48" s="35"/>
      <c r="K48" s="9">
        <f t="shared" si="2"/>
        <v>-4.0176614801554676E-2</v>
      </c>
      <c r="L48" s="9">
        <f t="shared" si="1"/>
        <v>1.2416157033702191E-4</v>
      </c>
    </row>
    <row r="49" spans="2:12" x14ac:dyDescent="0.2">
      <c r="B49" s="22" t="s">
        <v>100</v>
      </c>
      <c r="C49" s="23">
        <v>6.2233632862644418E-2</v>
      </c>
      <c r="D49" s="24">
        <v>0.24158560522274555</v>
      </c>
      <c r="E49" s="25">
        <v>19475</v>
      </c>
      <c r="F49" s="26">
        <v>0</v>
      </c>
      <c r="G49" s="7"/>
      <c r="H49" s="22" t="s">
        <v>100</v>
      </c>
      <c r="I49" s="41">
        <v>-5.3028766288399296E-3</v>
      </c>
      <c r="J49" s="35"/>
      <c r="K49" s="9">
        <f t="shared" si="2"/>
        <v>-2.0584253548632407E-2</v>
      </c>
      <c r="L49" s="9">
        <f t="shared" si="1"/>
        <v>1.3660469419560027E-3</v>
      </c>
    </row>
    <row r="50" spans="2:12" ht="15" customHeight="1" x14ac:dyDescent="0.2">
      <c r="B50" s="22" t="s">
        <v>101</v>
      </c>
      <c r="C50" s="23">
        <v>5.8536585365853658E-3</v>
      </c>
      <c r="D50" s="24">
        <v>7.6286906131937574E-2</v>
      </c>
      <c r="E50" s="25">
        <v>19475</v>
      </c>
      <c r="F50" s="26">
        <v>0</v>
      </c>
      <c r="G50" s="7"/>
      <c r="H50" s="22" t="s">
        <v>101</v>
      </c>
      <c r="I50" s="41">
        <v>-8.8111590030249508E-3</v>
      </c>
      <c r="J50" s="35"/>
      <c r="K50" s="9">
        <f t="shared" si="2"/>
        <v>-0.11482418059738927</v>
      </c>
      <c r="L50" s="9">
        <f t="shared" si="1"/>
        <v>6.7609919880700254E-4</v>
      </c>
    </row>
    <row r="51" spans="2:12" x14ac:dyDescent="0.2">
      <c r="B51" s="22" t="s">
        <v>102</v>
      </c>
      <c r="C51" s="23">
        <v>3.5943517329910138E-4</v>
      </c>
      <c r="D51" s="24">
        <v>1.8955854773755918E-2</v>
      </c>
      <c r="E51" s="25">
        <v>19475</v>
      </c>
      <c r="F51" s="26">
        <v>0</v>
      </c>
      <c r="G51" s="7"/>
      <c r="H51" s="22" t="s">
        <v>102</v>
      </c>
      <c r="I51" s="41">
        <v>-2.5617909889507147E-3</v>
      </c>
      <c r="J51" s="35"/>
      <c r="K51" s="9">
        <f t="shared" si="2"/>
        <v>-0.13509652936928646</v>
      </c>
      <c r="L51" s="9">
        <f t="shared" si="1"/>
        <v>4.8575904334549264E-5</v>
      </c>
    </row>
    <row r="52" spans="2:12" x14ac:dyDescent="0.2">
      <c r="B52" s="22" t="s">
        <v>103</v>
      </c>
      <c r="C52" s="23">
        <v>4.621309370988447E-4</v>
      </c>
      <c r="D52" s="24">
        <v>2.1492814887595472E-2</v>
      </c>
      <c r="E52" s="25">
        <v>19475</v>
      </c>
      <c r="F52" s="26">
        <v>0</v>
      </c>
      <c r="G52" s="7"/>
      <c r="H52" s="22" t="s">
        <v>103</v>
      </c>
      <c r="I52" s="41">
        <v>-1.5800805424128859E-3</v>
      </c>
      <c r="J52" s="35"/>
      <c r="K52" s="9">
        <f t="shared" si="2"/>
        <v>-7.3482712551655921E-2</v>
      </c>
      <c r="L52" s="9">
        <f t="shared" si="1"/>
        <v>3.3974335403519124E-5</v>
      </c>
    </row>
    <row r="53" spans="2:12" x14ac:dyDescent="0.2">
      <c r="B53" s="22" t="s">
        <v>104</v>
      </c>
      <c r="C53" s="23">
        <v>2.2952503209242622E-2</v>
      </c>
      <c r="D53" s="24">
        <v>0.14975592601386922</v>
      </c>
      <c r="E53" s="25">
        <v>19475</v>
      </c>
      <c r="F53" s="26">
        <v>0</v>
      </c>
      <c r="G53" s="7"/>
      <c r="H53" s="22" t="s">
        <v>104</v>
      </c>
      <c r="I53" s="41">
        <v>-6.6780232865129869E-3</v>
      </c>
      <c r="J53" s="35"/>
      <c r="K53" s="9">
        <f t="shared" si="2"/>
        <v>-4.3569200293240011E-2</v>
      </c>
      <c r="L53" s="9">
        <f t="shared" si="1"/>
        <v>1.0235144277421847E-3</v>
      </c>
    </row>
    <row r="54" spans="2:12" x14ac:dyDescent="0.2">
      <c r="B54" s="22" t="s">
        <v>105</v>
      </c>
      <c r="C54" s="23">
        <v>0.99152759948652114</v>
      </c>
      <c r="D54" s="24">
        <v>9.1657243680775061E-2</v>
      </c>
      <c r="E54" s="25">
        <v>19475</v>
      </c>
      <c r="F54" s="26">
        <v>0</v>
      </c>
      <c r="G54" s="7"/>
      <c r="H54" s="22" t="s">
        <v>105</v>
      </c>
      <c r="I54" s="41">
        <v>3.9278264468328834E-2</v>
      </c>
      <c r="J54" s="35"/>
      <c r="K54" s="9">
        <f t="shared" si="2"/>
        <v>3.6307134568549977E-3</v>
      </c>
      <c r="L54" s="9">
        <f t="shared" si="1"/>
        <v>-0.42490349607193728</v>
      </c>
    </row>
    <row r="55" spans="2:12" x14ac:dyDescent="0.2">
      <c r="B55" s="22" t="s">
        <v>106</v>
      </c>
      <c r="C55" s="23">
        <v>1.2323491655969192E-3</v>
      </c>
      <c r="D55" s="24">
        <v>3.5084094471917411E-2</v>
      </c>
      <c r="E55" s="25">
        <v>19475</v>
      </c>
      <c r="F55" s="26">
        <v>0</v>
      </c>
      <c r="G55" s="7"/>
      <c r="H55" s="22" t="s">
        <v>106</v>
      </c>
      <c r="I55" s="41">
        <v>-5.5487341559942553E-3</v>
      </c>
      <c r="J55" s="35"/>
      <c r="K55" s="9">
        <f t="shared" si="2"/>
        <v>-0.15796035957327995</v>
      </c>
      <c r="L55" s="9">
        <f t="shared" si="1"/>
        <v>1.9490250525724733E-4</v>
      </c>
    </row>
    <row r="56" spans="2:12" x14ac:dyDescent="0.2">
      <c r="B56" s="22" t="s">
        <v>107</v>
      </c>
      <c r="C56" s="23">
        <v>1.0783055198973041E-3</v>
      </c>
      <c r="D56" s="24">
        <v>3.2820696045989785E-2</v>
      </c>
      <c r="E56" s="25">
        <v>19475</v>
      </c>
      <c r="F56" s="26">
        <v>0</v>
      </c>
      <c r="G56" s="7"/>
      <c r="H56" s="22" t="s">
        <v>107</v>
      </c>
      <c r="I56" s="41">
        <v>-1.9860935412629399E-2</v>
      </c>
      <c r="J56" s="35"/>
      <c r="K56" s="9">
        <f t="shared" si="2"/>
        <v>-0.60448197772965084</v>
      </c>
      <c r="L56" s="9">
        <f t="shared" si="1"/>
        <v>6.5251986904095135E-4</v>
      </c>
    </row>
    <row r="57" spans="2:12" x14ac:dyDescent="0.2">
      <c r="B57" s="22" t="s">
        <v>108</v>
      </c>
      <c r="C57" s="23">
        <v>1.643132220795892E-3</v>
      </c>
      <c r="D57" s="24">
        <v>4.0503290907679644E-2</v>
      </c>
      <c r="E57" s="25">
        <v>19475</v>
      </c>
      <c r="F57" s="26">
        <v>0</v>
      </c>
      <c r="G57" s="7"/>
      <c r="H57" s="22" t="s">
        <v>108</v>
      </c>
      <c r="I57" s="41">
        <v>-2.347183207835473E-2</v>
      </c>
      <c r="J57" s="35"/>
      <c r="K57" s="9">
        <f t="shared" si="2"/>
        <v>-0.57855211835003262</v>
      </c>
      <c r="L57" s="9">
        <f t="shared" si="1"/>
        <v>9.5220222122105859E-4</v>
      </c>
    </row>
    <row r="58" spans="2:12" x14ac:dyDescent="0.2">
      <c r="B58" s="22" t="s">
        <v>109</v>
      </c>
      <c r="C58" s="23">
        <v>3.080872913992298E-4</v>
      </c>
      <c r="D58" s="24">
        <v>1.7550162084387734E-2</v>
      </c>
      <c r="E58" s="25">
        <v>19475</v>
      </c>
      <c r="F58" s="26">
        <v>0</v>
      </c>
      <c r="G58" s="7"/>
      <c r="H58" s="22" t="s">
        <v>109</v>
      </c>
      <c r="I58" s="41">
        <v>-3.3141465050702331E-3</v>
      </c>
      <c r="J58" s="35"/>
      <c r="K58" s="9">
        <f t="shared" si="2"/>
        <v>-0.18878033392053253</v>
      </c>
      <c r="L58" s="9">
        <f t="shared" si="1"/>
        <v>5.8178745879253961E-5</v>
      </c>
    </row>
    <row r="59" spans="2:12" x14ac:dyDescent="0.2">
      <c r="B59" s="22" t="s">
        <v>110</v>
      </c>
      <c r="C59" s="23">
        <v>4.621309370988447E-4</v>
      </c>
      <c r="D59" s="24">
        <v>2.1492814887595513E-2</v>
      </c>
      <c r="E59" s="25">
        <v>19475</v>
      </c>
      <c r="F59" s="26">
        <v>0</v>
      </c>
      <c r="G59" s="7"/>
      <c r="H59" s="22" t="s">
        <v>110</v>
      </c>
      <c r="I59" s="41">
        <v>-6.0032318046852225E-3</v>
      </c>
      <c r="J59" s="35"/>
      <c r="K59" s="9">
        <f t="shared" si="2"/>
        <v>-0.27918434867313918</v>
      </c>
      <c r="L59" s="9">
        <f t="shared" si="1"/>
        <v>1.2907937624875436E-4</v>
      </c>
    </row>
    <row r="60" spans="2:12" x14ac:dyDescent="0.2">
      <c r="B60" s="22" t="s">
        <v>111</v>
      </c>
      <c r="C60" s="23">
        <v>8.2156611039794613E-4</v>
      </c>
      <c r="D60" s="24">
        <v>2.8651933489904611E-2</v>
      </c>
      <c r="E60" s="25">
        <v>19475</v>
      </c>
      <c r="F60" s="26">
        <v>0</v>
      </c>
      <c r="G60" s="7"/>
      <c r="H60" s="22" t="s">
        <v>111</v>
      </c>
      <c r="I60" s="41">
        <v>-4.8757134025901854E-3</v>
      </c>
      <c r="J60" s="35"/>
      <c r="K60" s="9">
        <f t="shared" si="2"/>
        <v>-0.17003067815340037</v>
      </c>
      <c r="L60" s="9">
        <f t="shared" si="1"/>
        <v>1.3980630301939495E-4</v>
      </c>
    </row>
    <row r="61" spans="2:12" x14ac:dyDescent="0.2">
      <c r="B61" s="22" t="s">
        <v>112</v>
      </c>
      <c r="C61" s="23">
        <v>2.5160462130937103E-3</v>
      </c>
      <c r="D61" s="24">
        <v>5.0098349271719494E-2</v>
      </c>
      <c r="E61" s="25">
        <v>19475</v>
      </c>
      <c r="F61" s="26">
        <v>0</v>
      </c>
      <c r="G61" s="7"/>
      <c r="H61" s="22" t="s">
        <v>112</v>
      </c>
      <c r="I61" s="41">
        <v>-2.6759094424650298E-2</v>
      </c>
      <c r="J61" s="35"/>
      <c r="K61" s="9">
        <f t="shared" si="2"/>
        <v>-0.53278736115013736</v>
      </c>
      <c r="L61" s="9">
        <f t="shared" si="1"/>
        <v>1.3438989342302451E-3</v>
      </c>
    </row>
    <row r="62" spans="2:12" ht="24" x14ac:dyDescent="0.2">
      <c r="B62" s="22" t="s">
        <v>113</v>
      </c>
      <c r="C62" s="23">
        <v>4.1078305519897296E-4</v>
      </c>
      <c r="D62" s="24">
        <v>2.0264140685912188E-2</v>
      </c>
      <c r="E62" s="25">
        <v>19475</v>
      </c>
      <c r="F62" s="26">
        <v>0</v>
      </c>
      <c r="G62" s="7"/>
      <c r="H62" s="22" t="s">
        <v>113</v>
      </c>
      <c r="I62" s="41">
        <v>-6.6844060294049884E-3</v>
      </c>
      <c r="J62" s="35"/>
      <c r="K62" s="9">
        <f t="shared" si="2"/>
        <v>-0.32972827677411404</v>
      </c>
      <c r="L62" s="9">
        <f t="shared" si="1"/>
        <v>1.3550245102958398E-4</v>
      </c>
    </row>
    <row r="63" spans="2:12" x14ac:dyDescent="0.2">
      <c r="B63" s="22" t="s">
        <v>114</v>
      </c>
      <c r="C63" s="27">
        <v>1.8303465982028242</v>
      </c>
      <c r="D63" s="28">
        <v>1.6279982201494023</v>
      </c>
      <c r="E63" s="25">
        <v>19475</v>
      </c>
      <c r="F63" s="26">
        <v>0</v>
      </c>
      <c r="G63" s="7"/>
      <c r="H63" s="22" t="s">
        <v>114</v>
      </c>
      <c r="I63" s="41">
        <v>8.8057683489869171E-2</v>
      </c>
      <c r="J63" s="35"/>
      <c r="K63" s="9">
        <f t="shared" si="2"/>
        <v>-4.4913069944710227E-2</v>
      </c>
      <c r="L63" s="9">
        <f t="shared" si="1"/>
        <v>-9.9002615252559545E-2</v>
      </c>
    </row>
    <row r="64" spans="2:12" x14ac:dyDescent="0.2">
      <c r="B64" s="22" t="s">
        <v>115</v>
      </c>
      <c r="C64" s="23">
        <v>6.7214377406931966E-2</v>
      </c>
      <c r="D64" s="24">
        <v>0.25039932983119306</v>
      </c>
      <c r="E64" s="25">
        <v>19475</v>
      </c>
      <c r="F64" s="26">
        <v>0</v>
      </c>
      <c r="G64" s="7"/>
      <c r="H64" s="22" t="s">
        <v>115</v>
      </c>
      <c r="I64" s="41">
        <v>2.293683068759433E-2</v>
      </c>
      <c r="J64" s="35"/>
      <c r="K64" s="9">
        <f t="shared" si="2"/>
        <v>8.5444102057553525E-2</v>
      </c>
      <c r="L64" s="9">
        <f t="shared" si="1"/>
        <v>-6.1569046346657249E-3</v>
      </c>
    </row>
    <row r="65" spans="2:12" x14ac:dyDescent="0.2">
      <c r="B65" s="22" t="s">
        <v>116</v>
      </c>
      <c r="C65" s="23">
        <v>0.97458279845956353</v>
      </c>
      <c r="D65" s="24">
        <v>0.15739262822185038</v>
      </c>
      <c r="E65" s="25">
        <v>19475</v>
      </c>
      <c r="F65" s="26">
        <v>0</v>
      </c>
      <c r="G65" s="7"/>
      <c r="H65" s="22" t="s">
        <v>116</v>
      </c>
      <c r="I65" s="41">
        <v>3.1762613172710216E-2</v>
      </c>
      <c r="J65" s="35"/>
      <c r="K65" s="9">
        <f t="shared" si="2"/>
        <v>5.1293173611902396E-3</v>
      </c>
      <c r="L65" s="9">
        <f t="shared" si="1"/>
        <v>-0.1966756434654357</v>
      </c>
    </row>
    <row r="66" spans="2:12" x14ac:dyDescent="0.2">
      <c r="B66" s="22" t="s">
        <v>117</v>
      </c>
      <c r="C66" s="23">
        <v>0.95347881899871634</v>
      </c>
      <c r="D66" s="24">
        <v>0.21061633002326982</v>
      </c>
      <c r="E66" s="25">
        <v>19475</v>
      </c>
      <c r="F66" s="26">
        <v>0</v>
      </c>
      <c r="G66" s="7"/>
      <c r="H66" s="22" t="s">
        <v>117</v>
      </c>
      <c r="I66" s="41">
        <v>3.4884898351447521E-2</v>
      </c>
      <c r="J66" s="35"/>
      <c r="K66" s="9">
        <f t="shared" si="2"/>
        <v>7.7054170977139732E-3</v>
      </c>
      <c r="L66" s="9">
        <f t="shared" si="1"/>
        <v>-0.15792703100160141</v>
      </c>
    </row>
    <row r="67" spans="2:12" x14ac:dyDescent="0.2">
      <c r="B67" s="22" t="s">
        <v>118</v>
      </c>
      <c r="C67" s="23">
        <v>3.6713735558408213E-2</v>
      </c>
      <c r="D67" s="24">
        <v>0.18806289701542442</v>
      </c>
      <c r="E67" s="25">
        <v>19475</v>
      </c>
      <c r="F67" s="26">
        <v>0</v>
      </c>
      <c r="G67" s="7"/>
      <c r="H67" s="22" t="s">
        <v>118</v>
      </c>
      <c r="I67" s="41">
        <v>2.3062328322100926E-2</v>
      </c>
      <c r="J67" s="35"/>
      <c r="K67" s="9">
        <f t="shared" si="2"/>
        <v>0.11812869232201639</v>
      </c>
      <c r="L67" s="9">
        <f t="shared" si="1"/>
        <v>-4.5022396060896428E-3</v>
      </c>
    </row>
    <row r="68" spans="2:12" x14ac:dyDescent="0.2">
      <c r="B68" s="22" t="s">
        <v>119</v>
      </c>
      <c r="C68" s="23">
        <v>0.97437740693196406</v>
      </c>
      <c r="D68" s="24">
        <v>0.15801062563463084</v>
      </c>
      <c r="E68" s="25">
        <v>19475</v>
      </c>
      <c r="F68" s="26">
        <v>0</v>
      </c>
      <c r="G68" s="7"/>
      <c r="H68" s="22" t="s">
        <v>119</v>
      </c>
      <c r="I68" s="41">
        <v>3.1838958293566616E-2</v>
      </c>
      <c r="J68" s="35"/>
      <c r="K68" s="9">
        <f t="shared" si="2"/>
        <v>5.1629228654065202E-3</v>
      </c>
      <c r="L68" s="9">
        <f t="shared" si="1"/>
        <v>-0.19633592042876585</v>
      </c>
    </row>
    <row r="69" spans="2:12" x14ac:dyDescent="0.2">
      <c r="B69" s="22" t="s">
        <v>120</v>
      </c>
      <c r="C69" s="23">
        <v>0.27845956354300389</v>
      </c>
      <c r="D69" s="24">
        <v>0.44825233111741719</v>
      </c>
      <c r="E69" s="25">
        <v>19475</v>
      </c>
      <c r="F69" s="26">
        <v>0</v>
      </c>
      <c r="G69" s="7"/>
      <c r="H69" s="22" t="s">
        <v>120</v>
      </c>
      <c r="I69" s="41">
        <v>5.9634878992225047E-2</v>
      </c>
      <c r="J69" s="35"/>
      <c r="K69" s="9">
        <f t="shared" si="2"/>
        <v>9.5992755930228532E-2</v>
      </c>
      <c r="L69" s="9">
        <f t="shared" si="1"/>
        <v>-3.704588068670861E-2</v>
      </c>
    </row>
    <row r="70" spans="2:12" x14ac:dyDescent="0.2">
      <c r="B70" s="22" t="s">
        <v>121</v>
      </c>
      <c r="C70" s="23">
        <v>0.95522464698331189</v>
      </c>
      <c r="D70" s="24">
        <v>0.20681565962795112</v>
      </c>
      <c r="E70" s="25">
        <v>19475</v>
      </c>
      <c r="F70" s="26">
        <v>0</v>
      </c>
      <c r="G70" s="7"/>
      <c r="H70" s="22" t="s">
        <v>121</v>
      </c>
      <c r="I70" s="41">
        <v>3.4504451255363278E-2</v>
      </c>
      <c r="J70" s="35"/>
      <c r="K70" s="9">
        <f t="shared" si="2"/>
        <v>7.4701741076341503E-3</v>
      </c>
      <c r="L70" s="9">
        <f t="shared" si="1"/>
        <v>-0.1593665698673371</v>
      </c>
    </row>
    <row r="71" spans="2:12" x14ac:dyDescent="0.2">
      <c r="B71" s="22" t="s">
        <v>122</v>
      </c>
      <c r="C71" s="23">
        <v>0.16559691912708602</v>
      </c>
      <c r="D71" s="24">
        <v>0.37172795810782738</v>
      </c>
      <c r="E71" s="25">
        <v>19475</v>
      </c>
      <c r="F71" s="26">
        <v>0</v>
      </c>
      <c r="G71" s="7"/>
      <c r="H71" s="22" t="s">
        <v>122</v>
      </c>
      <c r="I71" s="41">
        <v>6.4066419390973461E-2</v>
      </c>
      <c r="J71" s="35"/>
      <c r="K71" s="9">
        <f t="shared" si="2"/>
        <v>0.14380736383787976</v>
      </c>
      <c r="L71" s="9">
        <f t="shared" si="1"/>
        <v>-2.8540230669363828E-2</v>
      </c>
    </row>
    <row r="72" spans="2:12" x14ac:dyDescent="0.2">
      <c r="B72" s="22" t="s">
        <v>123</v>
      </c>
      <c r="C72" s="23">
        <v>0.14110397946084721</v>
      </c>
      <c r="D72" s="24">
        <v>0.34813771671243576</v>
      </c>
      <c r="E72" s="25">
        <v>19475</v>
      </c>
      <c r="F72" s="26">
        <v>0</v>
      </c>
      <c r="G72" s="7"/>
      <c r="H72" s="22" t="s">
        <v>123</v>
      </c>
      <c r="I72" s="41">
        <v>4.5036492770956352E-2</v>
      </c>
      <c r="J72" s="35"/>
      <c r="K72" s="9">
        <f t="shared" si="2"/>
        <v>0.11111023759590538</v>
      </c>
      <c r="L72" s="9">
        <f t="shared" ref="L72:L110" si="3">((0-C72)/D72)*I72</f>
        <v>-1.8253777300983313E-2</v>
      </c>
    </row>
    <row r="73" spans="2:12" x14ac:dyDescent="0.2">
      <c r="B73" s="22" t="s">
        <v>124</v>
      </c>
      <c r="C73" s="23">
        <v>0.35938382541720154</v>
      </c>
      <c r="D73" s="24">
        <v>0.47983217245849102</v>
      </c>
      <c r="E73" s="25">
        <v>19475</v>
      </c>
      <c r="F73" s="26">
        <v>0</v>
      </c>
      <c r="G73" s="7"/>
      <c r="H73" s="22" t="s">
        <v>124</v>
      </c>
      <c r="I73" s="41">
        <v>6.17381709152885E-2</v>
      </c>
      <c r="J73" s="35"/>
      <c r="K73" s="9">
        <f t="shared" si="2"/>
        <v>8.2425633685312152E-2</v>
      </c>
      <c r="L73" s="9">
        <f t="shared" si="3"/>
        <v>-4.624054265497754E-2</v>
      </c>
    </row>
    <row r="74" spans="2:12" x14ac:dyDescent="0.2">
      <c r="B74" s="22" t="s">
        <v>125</v>
      </c>
      <c r="C74" s="23">
        <v>0.88102695763799743</v>
      </c>
      <c r="D74" s="24">
        <v>0.32376510008847342</v>
      </c>
      <c r="E74" s="25">
        <v>19475</v>
      </c>
      <c r="F74" s="26">
        <v>0</v>
      </c>
      <c r="G74" s="7"/>
      <c r="H74" s="22" t="s">
        <v>125</v>
      </c>
      <c r="I74" s="41">
        <v>2.9778173996823244E-2</v>
      </c>
      <c r="J74" s="35"/>
      <c r="K74" s="9">
        <f t="shared" si="2"/>
        <v>1.09425010769197E-2</v>
      </c>
      <c r="L74" s="9">
        <f t="shared" si="3"/>
        <v>-8.1032124936464486E-2</v>
      </c>
    </row>
    <row r="75" spans="2:12" x14ac:dyDescent="0.2">
      <c r="B75" s="22" t="s">
        <v>126</v>
      </c>
      <c r="C75" s="23">
        <v>0.61663671373555839</v>
      </c>
      <c r="D75" s="24">
        <v>0.48621807459189387</v>
      </c>
      <c r="E75" s="25">
        <v>19475</v>
      </c>
      <c r="F75" s="26">
        <v>0</v>
      </c>
      <c r="G75" s="7"/>
      <c r="H75" s="22" t="s">
        <v>126</v>
      </c>
      <c r="I75" s="41">
        <v>8.2315328283964082E-2</v>
      </c>
      <c r="J75" s="35"/>
      <c r="K75" s="9">
        <f t="shared" si="2"/>
        <v>6.4902307030366646E-2</v>
      </c>
      <c r="L75" s="9">
        <f t="shared" si="3"/>
        <v>-0.10439483058232962</v>
      </c>
    </row>
    <row r="76" spans="2:12" x14ac:dyDescent="0.2">
      <c r="B76" s="22" t="s">
        <v>127</v>
      </c>
      <c r="C76" s="23">
        <v>0.47625160462130939</v>
      </c>
      <c r="D76" s="24">
        <v>0.49944851825350856</v>
      </c>
      <c r="E76" s="25">
        <v>19475</v>
      </c>
      <c r="F76" s="26">
        <v>0</v>
      </c>
      <c r="G76" s="7"/>
      <c r="H76" s="22" t="s">
        <v>127</v>
      </c>
      <c r="I76" s="41">
        <v>8.2390781535772131E-2</v>
      </c>
      <c r="J76" s="35"/>
      <c r="K76" s="9">
        <f t="shared" si="2"/>
        <v>8.6399374602717141E-2</v>
      </c>
      <c r="L76" s="9">
        <f t="shared" si="3"/>
        <v>-7.8564137200019785E-2</v>
      </c>
    </row>
    <row r="77" spans="2:12" x14ac:dyDescent="0.2">
      <c r="B77" s="22" t="s">
        <v>128</v>
      </c>
      <c r="C77" s="23">
        <v>3.4094993581514764E-2</v>
      </c>
      <c r="D77" s="24">
        <v>0.18147786668469532</v>
      </c>
      <c r="E77" s="25">
        <v>19475</v>
      </c>
      <c r="F77" s="26">
        <v>0</v>
      </c>
      <c r="G77" s="7"/>
      <c r="H77" s="22" t="s">
        <v>128</v>
      </c>
      <c r="I77" s="41">
        <v>3.23383690291092E-2</v>
      </c>
      <c r="J77" s="35"/>
      <c r="K77" s="9">
        <f t="shared" si="2"/>
        <v>0.17211901988519074</v>
      </c>
      <c r="L77" s="9">
        <f t="shared" si="3"/>
        <v>-6.0755424593996413E-3</v>
      </c>
    </row>
    <row r="78" spans="2:12" x14ac:dyDescent="0.2">
      <c r="B78" s="22" t="s">
        <v>129</v>
      </c>
      <c r="C78" s="23">
        <v>0.66392811296534027</v>
      </c>
      <c r="D78" s="24">
        <v>0.47237594296943369</v>
      </c>
      <c r="E78" s="25">
        <v>19475</v>
      </c>
      <c r="F78" s="26">
        <v>0</v>
      </c>
      <c r="G78" s="7"/>
      <c r="H78" s="22" t="s">
        <v>129</v>
      </c>
      <c r="I78" s="41">
        <v>5.7898467618723928E-2</v>
      </c>
      <c r="J78" s="35"/>
      <c r="K78" s="9">
        <f t="shared" si="2"/>
        <v>4.1191867533988236E-2</v>
      </c>
      <c r="L78" s="9">
        <f t="shared" si="3"/>
        <v>-8.1376752821156306E-2</v>
      </c>
    </row>
    <row r="79" spans="2:12" x14ac:dyDescent="0.2">
      <c r="B79" s="22" t="s">
        <v>130</v>
      </c>
      <c r="C79" s="23">
        <v>7.3940949935815153E-2</v>
      </c>
      <c r="D79" s="24">
        <v>0.26168148963517002</v>
      </c>
      <c r="E79" s="25">
        <v>19475</v>
      </c>
      <c r="F79" s="26">
        <v>0</v>
      </c>
      <c r="G79" s="7"/>
      <c r="H79" s="22" t="s">
        <v>130</v>
      </c>
      <c r="I79" s="41">
        <v>-1.8454333374247327E-2</v>
      </c>
      <c r="J79" s="35"/>
      <c r="K79" s="9">
        <f t="shared" si="2"/>
        <v>-6.5307647315633405E-2</v>
      </c>
      <c r="L79" s="9">
        <f t="shared" si="3"/>
        <v>5.2144725331029736E-3</v>
      </c>
    </row>
    <row r="80" spans="2:12" x14ac:dyDescent="0.2">
      <c r="B80" s="22" t="s">
        <v>131</v>
      </c>
      <c r="C80" s="23">
        <v>1.6482670089858795E-2</v>
      </c>
      <c r="D80" s="24">
        <v>0.12732566166879797</v>
      </c>
      <c r="E80" s="25">
        <v>19475</v>
      </c>
      <c r="F80" s="26">
        <v>0</v>
      </c>
      <c r="G80" s="7"/>
      <c r="H80" s="22" t="s">
        <v>131</v>
      </c>
      <c r="I80" s="41">
        <v>4.0290153762896812E-3</v>
      </c>
      <c r="J80" s="35"/>
      <c r="K80" s="9">
        <f t="shared" si="2"/>
        <v>3.1121820952031969E-2</v>
      </c>
      <c r="L80" s="9">
        <f t="shared" si="3"/>
        <v>-5.2156753292274534E-4</v>
      </c>
    </row>
    <row r="81" spans="2:12" x14ac:dyDescent="0.2">
      <c r="B81" s="22" t="s">
        <v>132</v>
      </c>
      <c r="C81" s="23">
        <v>6.4698331193838252E-3</v>
      </c>
      <c r="D81" s="24">
        <v>8.0176707706219291E-2</v>
      </c>
      <c r="E81" s="25">
        <v>19475</v>
      </c>
      <c r="F81" s="26">
        <v>0</v>
      </c>
      <c r="G81" s="7"/>
      <c r="H81" s="22" t="s">
        <v>132</v>
      </c>
      <c r="I81" s="41">
        <v>-2.1437857313737407E-3</v>
      </c>
      <c r="J81" s="35"/>
      <c r="K81" s="9">
        <f t="shared" si="2"/>
        <v>-2.6565268846563263E-2</v>
      </c>
      <c r="L81" s="9">
        <f t="shared" si="3"/>
        <v>1.7299208613711156E-4</v>
      </c>
    </row>
    <row r="82" spans="2:12" x14ac:dyDescent="0.2">
      <c r="B82" s="22" t="s">
        <v>133</v>
      </c>
      <c r="C82" s="23">
        <v>0.14608472400513478</v>
      </c>
      <c r="D82" s="24">
        <v>0.35320020255574136</v>
      </c>
      <c r="E82" s="25">
        <v>19475</v>
      </c>
      <c r="F82" s="26">
        <v>0</v>
      </c>
      <c r="G82" s="7"/>
      <c r="H82" s="22" t="s">
        <v>133</v>
      </c>
      <c r="I82" s="41">
        <v>5.237593635331228E-2</v>
      </c>
      <c r="J82" s="35"/>
      <c r="K82" s="9">
        <f t="shared" si="2"/>
        <v>0.1266268020884552</v>
      </c>
      <c r="L82" s="9">
        <f t="shared" si="3"/>
        <v>-2.1662853393966026E-2</v>
      </c>
    </row>
    <row r="83" spans="2:12" x14ac:dyDescent="0.2">
      <c r="B83" s="22" t="s">
        <v>134</v>
      </c>
      <c r="C83" s="23">
        <v>0.19383825417201539</v>
      </c>
      <c r="D83" s="24">
        <v>0.39531381164790469</v>
      </c>
      <c r="E83" s="25">
        <v>19475</v>
      </c>
      <c r="F83" s="26">
        <v>0</v>
      </c>
      <c r="G83" s="7"/>
      <c r="H83" s="22" t="s">
        <v>134</v>
      </c>
      <c r="I83" s="41">
        <v>6.5937789776609718E-2</v>
      </c>
      <c r="J83" s="35"/>
      <c r="K83" s="9">
        <f t="shared" si="2"/>
        <v>0.13446664942153702</v>
      </c>
      <c r="L83" s="9">
        <f t="shared" si="3"/>
        <v>-3.2331949144350468E-2</v>
      </c>
    </row>
    <row r="84" spans="2:12" x14ac:dyDescent="0.2">
      <c r="B84" s="22" t="s">
        <v>135</v>
      </c>
      <c r="C84" s="23">
        <v>0.53781771501925546</v>
      </c>
      <c r="D84" s="24">
        <v>0.62351383345341183</v>
      </c>
      <c r="E84" s="25">
        <v>19475</v>
      </c>
      <c r="F84" s="26">
        <v>0</v>
      </c>
      <c r="G84" s="7"/>
      <c r="H84" s="22" t="s">
        <v>135</v>
      </c>
      <c r="I84" s="41">
        <v>7.7671109624937368E-2</v>
      </c>
      <c r="J84" s="35"/>
      <c r="K84" s="9">
        <f t="shared" ref="K84:K110" si="4">((1-C84)/D84)*I84</f>
        <v>5.7574040859072168E-2</v>
      </c>
      <c r="L84" s="9">
        <f t="shared" si="3"/>
        <v>-6.699594533473191E-2</v>
      </c>
    </row>
    <row r="85" spans="2:12" x14ac:dyDescent="0.2">
      <c r="B85" s="22" t="s">
        <v>136</v>
      </c>
      <c r="C85" s="23">
        <v>0.53155327342747116</v>
      </c>
      <c r="D85" s="24">
        <v>0.49901620959707277</v>
      </c>
      <c r="E85" s="25">
        <v>19475</v>
      </c>
      <c r="F85" s="26">
        <v>0</v>
      </c>
      <c r="G85" s="7"/>
      <c r="H85" s="22" t="s">
        <v>136</v>
      </c>
      <c r="I85" s="41">
        <v>6.9133497347034625E-2</v>
      </c>
      <c r="J85" s="35"/>
      <c r="K85" s="9">
        <f t="shared" si="4"/>
        <v>6.4898413931039067E-2</v>
      </c>
      <c r="L85" s="9">
        <f t="shared" si="3"/>
        <v>-7.3641168586442665E-2</v>
      </c>
    </row>
    <row r="86" spans="2:12" x14ac:dyDescent="0.2">
      <c r="B86" s="22" t="s">
        <v>137</v>
      </c>
      <c r="C86" s="23">
        <v>0.98264441591784335</v>
      </c>
      <c r="D86" s="24">
        <v>0.13059572555775298</v>
      </c>
      <c r="E86" s="25">
        <v>19475</v>
      </c>
      <c r="F86" s="26">
        <v>0</v>
      </c>
      <c r="G86" s="7"/>
      <c r="H86" s="22" t="s">
        <v>137</v>
      </c>
      <c r="I86" s="41">
        <v>2.2152649676428441E-2</v>
      </c>
      <c r="J86" s="35"/>
      <c r="K86" s="9">
        <f t="shared" si="4"/>
        <v>2.9439874273051157E-3</v>
      </c>
      <c r="L86" s="9">
        <f t="shared" si="3"/>
        <v>-0.16668369052170967</v>
      </c>
    </row>
    <row r="87" spans="2:12" x14ac:dyDescent="0.2">
      <c r="B87" s="22" t="s">
        <v>138</v>
      </c>
      <c r="C87" s="23">
        <v>0.58485237483953778</v>
      </c>
      <c r="D87" s="24">
        <v>0.49276012662738988</v>
      </c>
      <c r="E87" s="25">
        <v>19475</v>
      </c>
      <c r="F87" s="26">
        <v>0</v>
      </c>
      <c r="G87" s="7"/>
      <c r="H87" s="22" t="s">
        <v>138</v>
      </c>
      <c r="I87" s="41">
        <v>7.4816670911892091E-2</v>
      </c>
      <c r="J87" s="35"/>
      <c r="K87" s="9">
        <f t="shared" si="4"/>
        <v>6.3032622919529421E-2</v>
      </c>
      <c r="L87" s="9">
        <f t="shared" si="3"/>
        <v>-8.8799205325100786E-2</v>
      </c>
    </row>
    <row r="88" spans="2:12" x14ac:dyDescent="0.2">
      <c r="B88" s="22" t="s">
        <v>139</v>
      </c>
      <c r="C88" s="23">
        <v>0.26659820282413349</v>
      </c>
      <c r="D88" s="24">
        <v>0.44219186029754465</v>
      </c>
      <c r="E88" s="25">
        <v>19475</v>
      </c>
      <c r="F88" s="26">
        <v>0</v>
      </c>
      <c r="G88" s="7"/>
      <c r="H88" s="22" t="s">
        <v>139</v>
      </c>
      <c r="I88" s="41">
        <v>5.1139060635875346E-2</v>
      </c>
      <c r="J88" s="35"/>
      <c r="K88" s="9">
        <f t="shared" si="4"/>
        <v>8.4817207967147298E-2</v>
      </c>
      <c r="L88" s="9">
        <f t="shared" si="3"/>
        <v>-3.0831824110160947E-2</v>
      </c>
    </row>
    <row r="89" spans="2:12" x14ac:dyDescent="0.2">
      <c r="B89" s="22" t="s">
        <v>140</v>
      </c>
      <c r="C89" s="23">
        <v>0.34223363286264441</v>
      </c>
      <c r="D89" s="24">
        <v>0.47446952789813679</v>
      </c>
      <c r="E89" s="25">
        <v>19475</v>
      </c>
      <c r="F89" s="26">
        <v>0</v>
      </c>
      <c r="G89" s="7"/>
      <c r="H89" s="22" t="s">
        <v>140</v>
      </c>
      <c r="I89" s="41">
        <v>6.684958561906088E-3</v>
      </c>
      <c r="J89" s="35"/>
      <c r="K89" s="9">
        <f t="shared" si="4"/>
        <v>9.2674885302070336E-3</v>
      </c>
      <c r="L89" s="9">
        <f t="shared" si="3"/>
        <v>-4.8218431736010824E-3</v>
      </c>
    </row>
    <row r="90" spans="2:12" x14ac:dyDescent="0.2">
      <c r="B90" s="22" t="s">
        <v>141</v>
      </c>
      <c r="C90" s="23">
        <v>3.9024390243902448E-3</v>
      </c>
      <c r="D90" s="24">
        <v>6.2349094655018013E-2</v>
      </c>
      <c r="E90" s="25">
        <v>19475</v>
      </c>
      <c r="F90" s="26">
        <v>0</v>
      </c>
      <c r="G90" s="7"/>
      <c r="H90" s="22" t="s">
        <v>141</v>
      </c>
      <c r="I90" s="41">
        <v>-2.5802566566729909E-2</v>
      </c>
      <c r="J90" s="35"/>
      <c r="K90" s="9">
        <f t="shared" si="4"/>
        <v>-0.41222528997799845</v>
      </c>
      <c r="L90" s="9">
        <f t="shared" si="3"/>
        <v>1.6149864445759003E-3</v>
      </c>
    </row>
    <row r="91" spans="2:12" x14ac:dyDescent="0.2">
      <c r="B91" s="22" t="s">
        <v>142</v>
      </c>
      <c r="C91" s="23">
        <v>1.3761232349165597E-2</v>
      </c>
      <c r="D91" s="24">
        <v>0.1165013208315278</v>
      </c>
      <c r="E91" s="25">
        <v>19475</v>
      </c>
      <c r="F91" s="26">
        <v>0</v>
      </c>
      <c r="G91" s="7"/>
      <c r="H91" s="22" t="s">
        <v>142</v>
      </c>
      <c r="I91" s="41">
        <v>-3.2978130509480431E-2</v>
      </c>
      <c r="J91" s="35"/>
      <c r="K91" s="9">
        <f t="shared" si="4"/>
        <v>-0.27917546823466211</v>
      </c>
      <c r="L91" s="9">
        <f t="shared" si="3"/>
        <v>3.8954040447175217E-3</v>
      </c>
    </row>
    <row r="92" spans="2:12" x14ac:dyDescent="0.2">
      <c r="B92" s="22" t="s">
        <v>143</v>
      </c>
      <c r="C92" s="23">
        <v>0.60672657252888329</v>
      </c>
      <c r="D92" s="24">
        <v>0.48848919275112801</v>
      </c>
      <c r="E92" s="25">
        <v>19475</v>
      </c>
      <c r="F92" s="26">
        <v>0</v>
      </c>
      <c r="G92" s="7"/>
      <c r="H92" s="22" t="s">
        <v>143</v>
      </c>
      <c r="I92" s="41">
        <v>2.9290332664231877E-5</v>
      </c>
      <c r="J92" s="35"/>
      <c r="K92" s="9">
        <f t="shared" si="4"/>
        <v>2.3581093890239554E-5</v>
      </c>
      <c r="L92" s="9">
        <f t="shared" si="3"/>
        <v>-3.6379971981599514E-5</v>
      </c>
    </row>
    <row r="93" spans="2:12" x14ac:dyDescent="0.2">
      <c r="B93" s="22" t="s">
        <v>144</v>
      </c>
      <c r="C93" s="23">
        <v>0.29894736842105263</v>
      </c>
      <c r="D93" s="24">
        <v>0.45780847662086843</v>
      </c>
      <c r="E93" s="25">
        <v>19475</v>
      </c>
      <c r="F93" s="26">
        <v>0</v>
      </c>
      <c r="G93" s="7"/>
      <c r="H93" s="22" t="s">
        <v>144</v>
      </c>
      <c r="I93" s="41">
        <v>6.1607753616419743E-2</v>
      </c>
      <c r="J93" s="35"/>
      <c r="K93" s="9">
        <f t="shared" si="4"/>
        <v>9.4341367633142936E-2</v>
      </c>
      <c r="L93" s="9">
        <f t="shared" si="3"/>
        <v>-4.0229652263982875E-2</v>
      </c>
    </row>
    <row r="94" spans="2:12" x14ac:dyDescent="0.2">
      <c r="B94" s="22" t="s">
        <v>145</v>
      </c>
      <c r="C94" s="23">
        <v>7.5481386392811295E-2</v>
      </c>
      <c r="D94" s="24">
        <v>0.26417329566571007</v>
      </c>
      <c r="E94" s="25">
        <v>19475</v>
      </c>
      <c r="F94" s="26">
        <v>0</v>
      </c>
      <c r="G94" s="7"/>
      <c r="H94" s="22" t="s">
        <v>145</v>
      </c>
      <c r="I94" s="41">
        <v>-8.4527292194357978E-2</v>
      </c>
      <c r="J94" s="35"/>
      <c r="K94" s="9">
        <f t="shared" si="4"/>
        <v>-0.29581739060554535</v>
      </c>
      <c r="L94" s="9">
        <f t="shared" si="3"/>
        <v>2.4151711424057299E-2</v>
      </c>
    </row>
    <row r="95" spans="2:12" x14ac:dyDescent="0.2">
      <c r="B95" s="22" t="s">
        <v>146</v>
      </c>
      <c r="C95" s="23">
        <v>1.1810012836970477E-3</v>
      </c>
      <c r="D95" s="24">
        <v>3.4346282085131449E-2</v>
      </c>
      <c r="E95" s="25">
        <v>19475</v>
      </c>
      <c r="F95" s="26">
        <v>0</v>
      </c>
      <c r="G95" s="7"/>
      <c r="H95" s="22" t="s">
        <v>146</v>
      </c>
      <c r="I95" s="41">
        <v>-1.2759577884928243E-2</v>
      </c>
      <c r="J95" s="35"/>
      <c r="K95" s="9">
        <f t="shared" si="4"/>
        <v>-0.37105934131321378</v>
      </c>
      <c r="L95" s="9">
        <f t="shared" si="3"/>
        <v>4.3873971058009043E-4</v>
      </c>
    </row>
    <row r="96" spans="2:12" x14ac:dyDescent="0.2">
      <c r="B96" s="22" t="s">
        <v>147</v>
      </c>
      <c r="C96" s="23">
        <v>2.4184852374839534E-2</v>
      </c>
      <c r="D96" s="24">
        <v>0.1536266811458161</v>
      </c>
      <c r="E96" s="25">
        <v>19475</v>
      </c>
      <c r="F96" s="26">
        <v>0</v>
      </c>
      <c r="G96" s="7"/>
      <c r="H96" s="22" t="s">
        <v>147</v>
      </c>
      <c r="I96" s="41">
        <v>-1.1841549573060259E-2</v>
      </c>
      <c r="J96" s="35"/>
      <c r="K96" s="9">
        <f t="shared" si="4"/>
        <v>-7.5215863276892433E-2</v>
      </c>
      <c r="L96" s="9">
        <f t="shared" si="3"/>
        <v>1.8641692066626147E-3</v>
      </c>
    </row>
    <row r="97" spans="2:13" x14ac:dyDescent="0.2">
      <c r="B97" s="22" t="s">
        <v>148</v>
      </c>
      <c r="C97" s="23">
        <v>1.4172015404364569E-2</v>
      </c>
      <c r="D97" s="24">
        <v>0.1182027360535169</v>
      </c>
      <c r="E97" s="25">
        <v>19475</v>
      </c>
      <c r="F97" s="26">
        <v>0</v>
      </c>
      <c r="G97" s="7"/>
      <c r="H97" s="22" t="s">
        <v>148</v>
      </c>
      <c r="I97" s="41">
        <v>-1.387540825479522E-3</v>
      </c>
      <c r="J97" s="35"/>
      <c r="K97" s="9">
        <f t="shared" si="4"/>
        <v>-1.157229198914083E-2</v>
      </c>
      <c r="L97" s="9">
        <f t="shared" si="3"/>
        <v>1.6636036194608411E-4</v>
      </c>
    </row>
    <row r="98" spans="2:13" x14ac:dyDescent="0.2">
      <c r="B98" s="22" t="s">
        <v>149</v>
      </c>
      <c r="C98" s="23">
        <v>0.89966623876765084</v>
      </c>
      <c r="D98" s="24">
        <v>0.30045221390651444</v>
      </c>
      <c r="E98" s="25">
        <v>19475</v>
      </c>
      <c r="F98" s="26">
        <v>0</v>
      </c>
      <c r="G98" s="7"/>
      <c r="H98" s="22" t="s">
        <v>149</v>
      </c>
      <c r="I98" s="41">
        <v>8.5887284884604884E-2</v>
      </c>
      <c r="J98" s="35"/>
      <c r="K98" s="9">
        <f t="shared" si="4"/>
        <v>2.8681414000790141E-2</v>
      </c>
      <c r="L98" s="9">
        <f t="shared" si="3"/>
        <v>-0.25717863598149643</v>
      </c>
    </row>
    <row r="99" spans="2:13" x14ac:dyDescent="0.2">
      <c r="B99" s="22" t="s">
        <v>150</v>
      </c>
      <c r="C99" s="23">
        <v>5.9871630295250319E-2</v>
      </c>
      <c r="D99" s="24">
        <v>0.23725494420265855</v>
      </c>
      <c r="E99" s="25">
        <v>19475</v>
      </c>
      <c r="F99" s="26">
        <v>0</v>
      </c>
      <c r="G99" s="7"/>
      <c r="H99" s="22" t="s">
        <v>150</v>
      </c>
      <c r="I99" s="41">
        <v>-9.6520169917402698E-2</v>
      </c>
      <c r="J99" s="35"/>
      <c r="K99" s="9">
        <f t="shared" si="4"/>
        <v>-0.38246347317661683</v>
      </c>
      <c r="L99" s="9">
        <f t="shared" si="3"/>
        <v>2.4357005282862811E-2</v>
      </c>
    </row>
    <row r="100" spans="2:13" x14ac:dyDescent="0.2">
      <c r="B100" s="22" t="s">
        <v>151</v>
      </c>
      <c r="C100" s="23">
        <v>2.1052631578947368E-3</v>
      </c>
      <c r="D100" s="24">
        <v>4.5836000083922052E-2</v>
      </c>
      <c r="E100" s="25">
        <v>19475</v>
      </c>
      <c r="F100" s="26">
        <v>0</v>
      </c>
      <c r="G100" s="7"/>
      <c r="H100" s="22" t="s">
        <v>151</v>
      </c>
      <c r="I100" s="41">
        <v>-2.0114064875553644E-2</v>
      </c>
      <c r="J100" s="35"/>
      <c r="K100" s="9">
        <f t="shared" si="4"/>
        <v>-0.43790294613548136</v>
      </c>
      <c r="L100" s="9">
        <f t="shared" si="3"/>
        <v>9.2384587792295641E-4</v>
      </c>
    </row>
    <row r="101" spans="2:13" x14ac:dyDescent="0.2">
      <c r="B101" s="22" t="s">
        <v>152</v>
      </c>
      <c r="C101" s="23">
        <v>3.7073170731707315E-2</v>
      </c>
      <c r="D101" s="24">
        <v>0.18894598141524449</v>
      </c>
      <c r="E101" s="25">
        <v>19475</v>
      </c>
      <c r="F101" s="26">
        <v>0</v>
      </c>
      <c r="G101" s="7"/>
      <c r="H101" s="22" t="s">
        <v>152</v>
      </c>
      <c r="I101" s="41">
        <v>-8.6364562327192595E-3</v>
      </c>
      <c r="J101" s="35"/>
      <c r="K101" s="9">
        <f t="shared" si="4"/>
        <v>-4.4014036996162166E-2</v>
      </c>
      <c r="L101" s="9">
        <f t="shared" si="3"/>
        <v>1.6945627212301543E-3</v>
      </c>
    </row>
    <row r="102" spans="2:13" x14ac:dyDescent="0.2">
      <c r="B102" s="22" t="s">
        <v>153</v>
      </c>
      <c r="C102" s="23">
        <v>1.7098844672657251E-2</v>
      </c>
      <c r="D102" s="24">
        <v>0.12964311476002865</v>
      </c>
      <c r="E102" s="25">
        <v>19475</v>
      </c>
      <c r="F102" s="26">
        <v>0</v>
      </c>
      <c r="G102" s="7"/>
      <c r="H102" s="22" t="s">
        <v>153</v>
      </c>
      <c r="I102" s="41">
        <v>-7.0900065929286932E-4</v>
      </c>
      <c r="J102" s="35"/>
      <c r="K102" s="9">
        <f t="shared" si="4"/>
        <v>-5.3753534727759341E-3</v>
      </c>
      <c r="L102" s="9">
        <f t="shared" si="3"/>
        <v>9.3511268751143335E-5</v>
      </c>
    </row>
    <row r="103" spans="2:13" x14ac:dyDescent="0.2">
      <c r="B103" s="22" t="s">
        <v>154</v>
      </c>
      <c r="C103" s="23">
        <v>0.41658536585365852</v>
      </c>
      <c r="D103" s="24">
        <v>0.49300555690877912</v>
      </c>
      <c r="E103" s="25">
        <v>19475</v>
      </c>
      <c r="F103" s="26">
        <v>0</v>
      </c>
      <c r="G103" s="7"/>
      <c r="H103" s="22" t="s">
        <v>154</v>
      </c>
      <c r="I103" s="41">
        <v>7.2119033891808017E-3</v>
      </c>
      <c r="J103" s="35"/>
      <c r="K103" s="9">
        <f t="shared" si="4"/>
        <v>8.5344473674486346E-3</v>
      </c>
      <c r="L103" s="9">
        <f t="shared" si="3"/>
        <v>-6.0939950265895756E-3</v>
      </c>
    </row>
    <row r="104" spans="2:13" x14ac:dyDescent="0.2">
      <c r="B104" s="22" t="s">
        <v>155</v>
      </c>
      <c r="C104" s="23">
        <v>0.12184852374839537</v>
      </c>
      <c r="D104" s="24">
        <v>0.32711917643153798</v>
      </c>
      <c r="E104" s="25">
        <v>19475</v>
      </c>
      <c r="F104" s="26">
        <v>0</v>
      </c>
      <c r="G104" s="7"/>
      <c r="H104" s="22" t="s">
        <v>155</v>
      </c>
      <c r="I104" s="41">
        <v>4.4315664532645176E-2</v>
      </c>
      <c r="J104" s="35"/>
      <c r="K104" s="9">
        <f t="shared" si="4"/>
        <v>0.11896540782150646</v>
      </c>
      <c r="L104" s="9">
        <f t="shared" si="3"/>
        <v>-1.6507128567444442E-2</v>
      </c>
    </row>
    <row r="105" spans="2:13" x14ac:dyDescent="0.2">
      <c r="B105" s="22" t="s">
        <v>156</v>
      </c>
      <c r="C105" s="23">
        <v>9.6020539152759946E-2</v>
      </c>
      <c r="D105" s="24">
        <v>0.29462697172723606</v>
      </c>
      <c r="E105" s="25">
        <v>19475</v>
      </c>
      <c r="F105" s="26">
        <v>0</v>
      </c>
      <c r="G105" s="7"/>
      <c r="H105" s="22" t="s">
        <v>156</v>
      </c>
      <c r="I105" s="41">
        <v>2.607710789917279E-2</v>
      </c>
      <c r="J105" s="35"/>
      <c r="K105" s="9">
        <f t="shared" si="4"/>
        <v>8.0010223778742923E-2</v>
      </c>
      <c r="L105" s="9">
        <f t="shared" si="3"/>
        <v>-8.4986718810706775E-3</v>
      </c>
    </row>
    <row r="106" spans="2:13" x14ac:dyDescent="0.2">
      <c r="B106" s="22" t="s">
        <v>157</v>
      </c>
      <c r="C106" s="23">
        <v>0.2519127086007702</v>
      </c>
      <c r="D106" s="24">
        <v>0.43412253223010572</v>
      </c>
      <c r="E106" s="25">
        <v>19475</v>
      </c>
      <c r="F106" s="26">
        <v>0</v>
      </c>
      <c r="G106" s="7"/>
      <c r="H106" s="22" t="s">
        <v>157</v>
      </c>
      <c r="I106" s="41">
        <v>-9.953588975071411E-4</v>
      </c>
      <c r="J106" s="35"/>
      <c r="K106" s="9">
        <f t="shared" si="4"/>
        <v>-1.7152192902338435E-3</v>
      </c>
      <c r="L106" s="9">
        <f t="shared" si="3"/>
        <v>5.7758705730573368E-4</v>
      </c>
    </row>
    <row r="107" spans="2:13" x14ac:dyDescent="0.2">
      <c r="B107" s="22" t="s">
        <v>158</v>
      </c>
      <c r="C107" s="23">
        <v>4.9448010269576383E-2</v>
      </c>
      <c r="D107" s="24">
        <v>0.21680709899235326</v>
      </c>
      <c r="E107" s="25">
        <v>19475</v>
      </c>
      <c r="F107" s="26">
        <v>0</v>
      </c>
      <c r="G107" s="7"/>
      <c r="H107" s="22" t="s">
        <v>158</v>
      </c>
      <c r="I107" s="41">
        <v>-8.9321865742082687E-2</v>
      </c>
      <c r="J107" s="35"/>
      <c r="K107" s="9">
        <f t="shared" si="4"/>
        <v>-0.39161576167100071</v>
      </c>
      <c r="L107" s="9">
        <f t="shared" si="3"/>
        <v>2.0371973773183536E-2</v>
      </c>
    </row>
    <row r="108" spans="2:13" x14ac:dyDescent="0.2">
      <c r="B108" s="22" t="s">
        <v>159</v>
      </c>
      <c r="C108" s="23">
        <v>1.0012836970474968E-2</v>
      </c>
      <c r="D108" s="24">
        <v>9.9564497098123345E-2</v>
      </c>
      <c r="E108" s="25">
        <v>19475</v>
      </c>
      <c r="F108" s="26">
        <v>0</v>
      </c>
      <c r="G108" s="7"/>
      <c r="H108" s="22" t="s">
        <v>159</v>
      </c>
      <c r="I108" s="41">
        <v>-4.2319988754714065E-2</v>
      </c>
      <c r="J108" s="35"/>
      <c r="K108" s="9">
        <f t="shared" si="4"/>
        <v>-0.42079503063658291</v>
      </c>
      <c r="L108" s="9">
        <f t="shared" si="3"/>
        <v>4.2559663368326589E-3</v>
      </c>
    </row>
    <row r="109" spans="2:13" x14ac:dyDescent="0.2">
      <c r="B109" s="22" t="s">
        <v>160</v>
      </c>
      <c r="C109" s="23">
        <v>0.12241335044929397</v>
      </c>
      <c r="D109" s="24">
        <v>0.32777101546830945</v>
      </c>
      <c r="E109" s="25">
        <v>19475</v>
      </c>
      <c r="F109" s="26">
        <v>0</v>
      </c>
      <c r="G109" s="7"/>
      <c r="H109" s="22" t="s">
        <v>160</v>
      </c>
      <c r="I109" s="41">
        <v>2.6783015213924937E-2</v>
      </c>
      <c r="J109" s="35"/>
      <c r="K109" s="9">
        <f t="shared" si="4"/>
        <v>7.1709869015939565E-2</v>
      </c>
      <c r="L109" s="9">
        <f t="shared" si="3"/>
        <v>-1.0002710650868874E-2</v>
      </c>
    </row>
    <row r="110" spans="2:13" x14ac:dyDescent="0.2">
      <c r="B110" s="22" t="s">
        <v>47</v>
      </c>
      <c r="C110" s="23">
        <v>5.9204107830551987E-2</v>
      </c>
      <c r="D110" s="24">
        <v>0.23601237598509162</v>
      </c>
      <c r="E110" s="25">
        <v>19475</v>
      </c>
      <c r="F110" s="26">
        <v>0</v>
      </c>
      <c r="G110" s="7"/>
      <c r="H110" s="22" t="s">
        <v>47</v>
      </c>
      <c r="I110" s="41">
        <v>2.3249171761194003E-2</v>
      </c>
      <c r="J110" s="35"/>
      <c r="K110" s="9">
        <f t="shared" si="4"/>
        <v>9.2676179365504555E-2</v>
      </c>
      <c r="L110" s="9">
        <f t="shared" si="3"/>
        <v>-5.8320944661296118E-3</v>
      </c>
    </row>
    <row r="111" spans="2:13" ht="15.75" thickBot="1" x14ac:dyDescent="0.25">
      <c r="B111" s="29" t="s">
        <v>48</v>
      </c>
      <c r="C111" s="30">
        <v>2.470911424903723</v>
      </c>
      <c r="D111" s="31">
        <v>1.5412621207417909</v>
      </c>
      <c r="E111" s="32">
        <v>19475</v>
      </c>
      <c r="F111" s="33">
        <v>0</v>
      </c>
      <c r="G111" s="7"/>
      <c r="H111" s="29" t="s">
        <v>48</v>
      </c>
      <c r="I111" s="42">
        <v>-4.8313147178984765E-2</v>
      </c>
      <c r="J111" s="35"/>
      <c r="K111" s="9"/>
      <c r="L111" s="9"/>
      <c r="M111" s="2" t="str">
        <f>"((memsleep-"&amp;C111&amp;")/"&amp;D111&amp;")*("&amp;I111&amp;")"</f>
        <v>((memsleep-2.47091142490372)/1.54126212074179)*(-0.0483131471789848)</v>
      </c>
    </row>
    <row r="112" spans="2:13" ht="22.5" customHeight="1" thickTop="1" x14ac:dyDescent="0.2">
      <c r="B112" s="34" t="s">
        <v>46</v>
      </c>
      <c r="C112" s="34"/>
      <c r="D112" s="34"/>
      <c r="E112" s="34"/>
      <c r="F112" s="34"/>
      <c r="G112" s="7"/>
      <c r="H112" s="34" t="s">
        <v>7</v>
      </c>
      <c r="I112" s="34"/>
      <c r="J112" s="35"/>
      <c r="K112" s="9"/>
      <c r="L112" s="9"/>
    </row>
  </sheetData>
  <mergeCells count="7">
    <mergeCell ref="K5:L5"/>
    <mergeCell ref="B5:F5"/>
    <mergeCell ref="B6"/>
    <mergeCell ref="B112:F112"/>
    <mergeCell ref="H4:I4"/>
    <mergeCell ref="H5:H6"/>
    <mergeCell ref="H112:I112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2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58</v>
      </c>
    </row>
    <row r="4" spans="1:12" ht="15.75" thickBot="1" x14ac:dyDescent="0.25">
      <c r="H4" s="43" t="s">
        <v>6</v>
      </c>
      <c r="I4" s="43"/>
      <c r="J4" s="66"/>
    </row>
    <row r="5" spans="1:12" ht="16.5" thickTop="1" thickBot="1" x14ac:dyDescent="0.25">
      <c r="B5" s="43" t="s">
        <v>0</v>
      </c>
      <c r="C5" s="43"/>
      <c r="D5" s="43"/>
      <c r="E5" s="43"/>
      <c r="F5" s="43"/>
      <c r="G5" s="4"/>
      <c r="H5" s="67" t="s">
        <v>45</v>
      </c>
      <c r="I5" s="68" t="s">
        <v>4</v>
      </c>
      <c r="J5" s="74"/>
      <c r="K5" s="10" t="s">
        <v>8</v>
      </c>
      <c r="L5" s="10"/>
    </row>
    <row r="6" spans="1:12" ht="27" thickTop="1" thickBot="1" x14ac:dyDescent="0.25">
      <c r="B6" s="44" t="s">
        <v>45</v>
      </c>
      <c r="C6" s="45" t="s">
        <v>1</v>
      </c>
      <c r="D6" s="46" t="s">
        <v>161</v>
      </c>
      <c r="E6" s="46" t="s">
        <v>162</v>
      </c>
      <c r="F6" s="47" t="s">
        <v>2</v>
      </c>
      <c r="G6" s="8"/>
      <c r="H6" s="69"/>
      <c r="I6" s="70" t="s">
        <v>5</v>
      </c>
      <c r="J6" s="74"/>
      <c r="K6" s="1" t="s">
        <v>9</v>
      </c>
      <c r="L6" s="1" t="s">
        <v>10</v>
      </c>
    </row>
    <row r="7" spans="1:12" ht="15.75" thickTop="1" x14ac:dyDescent="0.2">
      <c r="B7" s="48" t="s">
        <v>59</v>
      </c>
      <c r="C7" s="49">
        <v>0.58483200000000002</v>
      </c>
      <c r="D7" s="50">
        <v>0.49276675232468559</v>
      </c>
      <c r="E7" s="51">
        <v>15625</v>
      </c>
      <c r="F7" s="52">
        <v>0</v>
      </c>
      <c r="G7" s="8"/>
      <c r="H7" s="48" t="s">
        <v>59</v>
      </c>
      <c r="I7" s="71">
        <v>4.6827441636282094E-2</v>
      </c>
      <c r="J7" s="74"/>
      <c r="K7" s="9">
        <f>((1-C7)/D7)*I7</f>
        <v>3.945326099525899E-2</v>
      </c>
      <c r="L7" s="9">
        <f>((0-C7)/D7)*I7</f>
        <v>-5.5576367962798925E-2</v>
      </c>
    </row>
    <row r="8" spans="1:12" x14ac:dyDescent="0.2">
      <c r="B8" s="53" t="s">
        <v>60</v>
      </c>
      <c r="C8" s="54">
        <v>0.33190399999999998</v>
      </c>
      <c r="D8" s="55">
        <v>0.47091180415373235</v>
      </c>
      <c r="E8" s="56">
        <v>15625</v>
      </c>
      <c r="F8" s="57">
        <v>0</v>
      </c>
      <c r="G8" s="8"/>
      <c r="H8" s="53" t="s">
        <v>60</v>
      </c>
      <c r="I8" s="72">
        <v>4.1878415281251654E-3</v>
      </c>
      <c r="J8" s="74"/>
      <c r="K8" s="9">
        <f t="shared" ref="K8:K18" si="0">((1-C8)/D8)*I8</f>
        <v>5.9414101513176843E-3</v>
      </c>
      <c r="L8" s="9">
        <f t="shared" ref="L8:L71" si="1">((0-C8)/D8)*I8</f>
        <v>-2.9516383796085359E-3</v>
      </c>
    </row>
    <row r="9" spans="1:12" x14ac:dyDescent="0.2">
      <c r="B9" s="53" t="s">
        <v>61</v>
      </c>
      <c r="C9" s="54">
        <v>7.7439999999999991E-3</v>
      </c>
      <c r="D9" s="55">
        <v>8.7661406978356352E-2</v>
      </c>
      <c r="E9" s="56">
        <v>15625</v>
      </c>
      <c r="F9" s="57">
        <v>0</v>
      </c>
      <c r="G9" s="8"/>
      <c r="H9" s="53" t="s">
        <v>61</v>
      </c>
      <c r="I9" s="72">
        <v>1.9396659418391922E-2</v>
      </c>
      <c r="J9" s="74"/>
      <c r="K9" s="9">
        <f t="shared" si="0"/>
        <v>0.21955444649214742</v>
      </c>
      <c r="L9" s="9">
        <f t="shared" si="1"/>
        <v>-1.713498969656207E-3</v>
      </c>
    </row>
    <row r="10" spans="1:12" x14ac:dyDescent="0.2">
      <c r="B10" s="53" t="s">
        <v>62</v>
      </c>
      <c r="C10" s="54">
        <v>4.2495999999999999E-2</v>
      </c>
      <c r="D10" s="55">
        <v>0.20172430274121755</v>
      </c>
      <c r="E10" s="56">
        <v>15625</v>
      </c>
      <c r="F10" s="57">
        <v>0</v>
      </c>
      <c r="G10" s="8"/>
      <c r="H10" s="53" t="s">
        <v>62</v>
      </c>
      <c r="I10" s="72">
        <v>-6.9962388045456597E-2</v>
      </c>
      <c r="J10" s="74"/>
      <c r="K10" s="9">
        <f t="shared" si="0"/>
        <v>-0.33208327153825484</v>
      </c>
      <c r="L10" s="9">
        <f t="shared" si="1"/>
        <v>1.473853968995396E-2</v>
      </c>
    </row>
    <row r="11" spans="1:12" x14ac:dyDescent="0.2">
      <c r="B11" s="53" t="s">
        <v>63</v>
      </c>
      <c r="C11" s="54">
        <v>3.3023999999999998E-2</v>
      </c>
      <c r="D11" s="55">
        <v>0.17870495038860293</v>
      </c>
      <c r="E11" s="56">
        <v>15625</v>
      </c>
      <c r="F11" s="57">
        <v>0</v>
      </c>
      <c r="G11" s="8"/>
      <c r="H11" s="53" t="s">
        <v>63</v>
      </c>
      <c r="I11" s="72">
        <v>-7.0699411658976113E-2</v>
      </c>
      <c r="J11" s="74"/>
      <c r="K11" s="9">
        <f t="shared" si="0"/>
        <v>-0.38255590647985827</v>
      </c>
      <c r="L11" s="9">
        <f t="shared" si="1"/>
        <v>1.3064984297015476E-2</v>
      </c>
    </row>
    <row r="12" spans="1:12" x14ac:dyDescent="0.2">
      <c r="B12" s="53" t="s">
        <v>64</v>
      </c>
      <c r="C12" s="54">
        <v>0.52390399999999993</v>
      </c>
      <c r="D12" s="55">
        <v>0.49944425438289336</v>
      </c>
      <c r="E12" s="56">
        <v>15625</v>
      </c>
      <c r="F12" s="57">
        <v>0</v>
      </c>
      <c r="G12" s="8"/>
      <c r="H12" s="53" t="s">
        <v>64</v>
      </c>
      <c r="I12" s="72">
        <v>-2.2619015009486605E-2</v>
      </c>
      <c r="J12" s="74"/>
      <c r="K12" s="9">
        <f t="shared" si="0"/>
        <v>-2.1561610681180725E-2</v>
      </c>
      <c r="L12" s="9">
        <f t="shared" si="1"/>
        <v>2.372675696143909E-2</v>
      </c>
    </row>
    <row r="13" spans="1:12" x14ac:dyDescent="0.2">
      <c r="B13" s="53" t="s">
        <v>55</v>
      </c>
      <c r="C13" s="54">
        <v>6.9119999999999997E-3</v>
      </c>
      <c r="D13" s="55">
        <v>8.2853265442406523E-2</v>
      </c>
      <c r="E13" s="56">
        <v>15625</v>
      </c>
      <c r="F13" s="57">
        <v>0</v>
      </c>
      <c r="G13" s="8"/>
      <c r="H13" s="53" t="s">
        <v>55</v>
      </c>
      <c r="I13" s="72">
        <v>-3.3706485523897538E-2</v>
      </c>
      <c r="J13" s="74"/>
      <c r="K13" s="9">
        <f t="shared" si="0"/>
        <v>-0.40400949941103609</v>
      </c>
      <c r="L13" s="9">
        <f t="shared" si="1"/>
        <v>2.8119498573430366E-3</v>
      </c>
    </row>
    <row r="14" spans="1:12" x14ac:dyDescent="0.2">
      <c r="B14" s="53" t="s">
        <v>65</v>
      </c>
      <c r="C14" s="54">
        <v>1.3439999999999999E-3</v>
      </c>
      <c r="D14" s="55">
        <v>3.6637133756508775E-2</v>
      </c>
      <c r="E14" s="56">
        <v>15625</v>
      </c>
      <c r="F14" s="57">
        <v>0</v>
      </c>
      <c r="G14" s="8"/>
      <c r="H14" s="53" t="s">
        <v>65</v>
      </c>
      <c r="I14" s="72">
        <v>-1.8907251694966984E-3</v>
      </c>
      <c r="J14" s="74"/>
      <c r="K14" s="9">
        <f t="shared" si="0"/>
        <v>-5.1537438693152388E-2</v>
      </c>
      <c r="L14" s="9">
        <f t="shared" si="1"/>
        <v>6.9359536821084341E-5</v>
      </c>
    </row>
    <row r="15" spans="1:12" x14ac:dyDescent="0.2">
      <c r="B15" s="53" t="s">
        <v>66</v>
      </c>
      <c r="C15" s="54">
        <v>2.9440000000000004E-2</v>
      </c>
      <c r="D15" s="55">
        <v>0.16904175581013434</v>
      </c>
      <c r="E15" s="56">
        <v>15625</v>
      </c>
      <c r="F15" s="57">
        <v>0</v>
      </c>
      <c r="G15" s="8"/>
      <c r="H15" s="53" t="s">
        <v>66</v>
      </c>
      <c r="I15" s="72">
        <v>3.1528343349706456E-3</v>
      </c>
      <c r="J15" s="74"/>
      <c r="K15" s="9">
        <f t="shared" si="0"/>
        <v>1.8102124398104817E-2</v>
      </c>
      <c r="L15" s="9">
        <f t="shared" si="1"/>
        <v>-5.490918050199946E-4</v>
      </c>
    </row>
    <row r="16" spans="1:12" x14ac:dyDescent="0.2">
      <c r="B16" s="53" t="s">
        <v>67</v>
      </c>
      <c r="C16" s="54">
        <v>7.0400000000000003E-3</v>
      </c>
      <c r="D16" s="55">
        <v>8.3611517249065709E-2</v>
      </c>
      <c r="E16" s="56">
        <v>15625</v>
      </c>
      <c r="F16" s="57">
        <v>0</v>
      </c>
      <c r="G16" s="8"/>
      <c r="H16" s="53" t="s">
        <v>67</v>
      </c>
      <c r="I16" s="72">
        <v>-1.292061728913872E-2</v>
      </c>
      <c r="J16" s="74"/>
      <c r="K16" s="9">
        <f t="shared" si="0"/>
        <v>-0.15344364706605709</v>
      </c>
      <c r="L16" s="9">
        <f t="shared" si="1"/>
        <v>1.0879021061724963E-3</v>
      </c>
    </row>
    <row r="17" spans="2:12" x14ac:dyDescent="0.2">
      <c r="B17" s="53" t="s">
        <v>68</v>
      </c>
      <c r="C17" s="54">
        <v>0.43136000000000002</v>
      </c>
      <c r="D17" s="55">
        <v>0.49528199025605418</v>
      </c>
      <c r="E17" s="56">
        <v>15625</v>
      </c>
      <c r="F17" s="57">
        <v>0</v>
      </c>
      <c r="G17" s="8"/>
      <c r="H17" s="53" t="s">
        <v>68</v>
      </c>
      <c r="I17" s="72">
        <v>2.9692684737913824E-2</v>
      </c>
      <c r="J17" s="74"/>
      <c r="K17" s="9">
        <f t="shared" si="0"/>
        <v>3.4090575836683019E-2</v>
      </c>
      <c r="L17" s="9">
        <f t="shared" si="1"/>
        <v>-2.5860493093893482E-2</v>
      </c>
    </row>
    <row r="18" spans="2:12" x14ac:dyDescent="0.2">
      <c r="B18" s="53" t="s">
        <v>69</v>
      </c>
      <c r="C18" s="54">
        <v>0.695488</v>
      </c>
      <c r="D18" s="55">
        <v>0.4602151637308497</v>
      </c>
      <c r="E18" s="56">
        <v>15625</v>
      </c>
      <c r="F18" s="57">
        <v>0</v>
      </c>
      <c r="G18" s="8"/>
      <c r="H18" s="53" t="s">
        <v>69</v>
      </c>
      <c r="I18" s="72">
        <v>1.4466180020260806E-2</v>
      </c>
      <c r="J18" s="74"/>
      <c r="K18" s="9">
        <f t="shared" si="0"/>
        <v>9.5718823661054622E-3</v>
      </c>
      <c r="L18" s="9">
        <f t="shared" si="1"/>
        <v>-2.1861632129564535E-2</v>
      </c>
    </row>
    <row r="19" spans="2:12" ht="15" customHeight="1" x14ac:dyDescent="0.2">
      <c r="B19" s="53" t="s">
        <v>70</v>
      </c>
      <c r="C19" s="54">
        <v>0.18879999999999997</v>
      </c>
      <c r="D19" s="55">
        <v>0.39136218841272913</v>
      </c>
      <c r="E19" s="56">
        <v>15625</v>
      </c>
      <c r="F19" s="57">
        <v>0</v>
      </c>
      <c r="G19" s="8"/>
      <c r="H19" s="53" t="s">
        <v>70</v>
      </c>
      <c r="I19" s="72">
        <v>4.5215383256250021E-3</v>
      </c>
      <c r="J19" s="74"/>
      <c r="K19" s="9">
        <f>((1-C19)/D19)*I19</f>
        <v>9.3720650546824866E-3</v>
      </c>
      <c r="L19" s="9">
        <f t="shared" si="1"/>
        <v>-2.1812695788018407E-3</v>
      </c>
    </row>
    <row r="20" spans="2:12" x14ac:dyDescent="0.2">
      <c r="B20" s="53" t="s">
        <v>71</v>
      </c>
      <c r="C20" s="54">
        <v>1.6640000000000002E-2</v>
      </c>
      <c r="D20" s="55">
        <v>0.12792246755785838</v>
      </c>
      <c r="E20" s="56">
        <v>15625</v>
      </c>
      <c r="F20" s="57">
        <v>0</v>
      </c>
      <c r="G20" s="8"/>
      <c r="H20" s="53" t="s">
        <v>71</v>
      </c>
      <c r="I20" s="72">
        <v>-9.4652307765379553E-3</v>
      </c>
      <c r="J20" s="74"/>
      <c r="K20" s="9">
        <f t="shared" ref="K20:K58" si="2">((1-C20)/D20)*I20</f>
        <v>-7.2760708217315673E-2</v>
      </c>
      <c r="L20" s="9">
        <f t="shared" ref="L20:L58" si="3">((0-C20)/D20)*I20</f>
        <v>1.2312257817443592E-3</v>
      </c>
    </row>
    <row r="21" spans="2:12" x14ac:dyDescent="0.2">
      <c r="B21" s="53" t="s">
        <v>72</v>
      </c>
      <c r="C21" s="54">
        <v>5.4848000000000001E-2</v>
      </c>
      <c r="D21" s="55">
        <v>0.22769061212302513</v>
      </c>
      <c r="E21" s="56">
        <v>15625</v>
      </c>
      <c r="F21" s="57">
        <v>0</v>
      </c>
      <c r="G21" s="8"/>
      <c r="H21" s="53" t="s">
        <v>72</v>
      </c>
      <c r="I21" s="72">
        <v>-2.3367180180198996E-2</v>
      </c>
      <c r="J21" s="74"/>
      <c r="K21" s="9">
        <f t="shared" si="2"/>
        <v>-9.6998013557723001E-2</v>
      </c>
      <c r="L21" s="9">
        <f t="shared" si="3"/>
        <v>5.6288798496051343E-3</v>
      </c>
    </row>
    <row r="22" spans="2:12" x14ac:dyDescent="0.2">
      <c r="B22" s="53" t="s">
        <v>73</v>
      </c>
      <c r="C22" s="54">
        <v>8.3200000000000017E-4</v>
      </c>
      <c r="D22" s="55">
        <v>2.8833331113539237E-2</v>
      </c>
      <c r="E22" s="56">
        <v>15625</v>
      </c>
      <c r="F22" s="57">
        <v>0</v>
      </c>
      <c r="G22" s="8"/>
      <c r="H22" s="53" t="s">
        <v>73</v>
      </c>
      <c r="I22" s="72">
        <v>-7.0773886935004754E-3</v>
      </c>
      <c r="J22" s="74"/>
      <c r="K22" s="9">
        <f t="shared" si="2"/>
        <v>-0.24525436475797713</v>
      </c>
      <c r="L22" s="9">
        <f t="shared" si="3"/>
        <v>2.0422154380308119E-4</v>
      </c>
    </row>
    <row r="23" spans="2:12" x14ac:dyDescent="0.2">
      <c r="B23" s="53" t="s">
        <v>74</v>
      </c>
      <c r="C23" s="54">
        <v>3.8400000000000001E-4</v>
      </c>
      <c r="D23" s="55">
        <v>1.9592782143821104E-2</v>
      </c>
      <c r="E23" s="56">
        <v>15625</v>
      </c>
      <c r="F23" s="57">
        <v>0</v>
      </c>
      <c r="G23" s="8"/>
      <c r="H23" s="53" t="s">
        <v>74</v>
      </c>
      <c r="I23" s="72">
        <v>-9.9847106384971396E-3</v>
      </c>
      <c r="J23" s="74"/>
      <c r="K23" s="9">
        <f t="shared" si="2"/>
        <v>-0.50941598984499425</v>
      </c>
      <c r="L23" s="9">
        <f t="shared" si="3"/>
        <v>1.9569088540047157E-4</v>
      </c>
    </row>
    <row r="24" spans="2:12" x14ac:dyDescent="0.2">
      <c r="B24" s="53" t="s">
        <v>75</v>
      </c>
      <c r="C24" s="54">
        <v>2.0671999999999999E-2</v>
      </c>
      <c r="D24" s="55">
        <v>0.14228831349659041</v>
      </c>
      <c r="E24" s="56">
        <v>15625</v>
      </c>
      <c r="F24" s="57">
        <v>0</v>
      </c>
      <c r="G24" s="8"/>
      <c r="H24" s="53" t="s">
        <v>75</v>
      </c>
      <c r="I24" s="72">
        <v>-2.855167732932771E-4</v>
      </c>
      <c r="J24" s="74"/>
      <c r="K24" s="9">
        <f t="shared" si="2"/>
        <v>-1.965126746424321E-3</v>
      </c>
      <c r="L24" s="9">
        <f t="shared" si="3"/>
        <v>4.1480586792253008E-5</v>
      </c>
    </row>
    <row r="25" spans="2:12" x14ac:dyDescent="0.2">
      <c r="B25" s="53" t="s">
        <v>76</v>
      </c>
      <c r="C25" s="54">
        <v>1.5744000000000001E-2</v>
      </c>
      <c r="D25" s="55">
        <v>0.12448742217416113</v>
      </c>
      <c r="E25" s="56">
        <v>15625</v>
      </c>
      <c r="F25" s="57">
        <v>0</v>
      </c>
      <c r="G25" s="8"/>
      <c r="H25" s="53" t="s">
        <v>76</v>
      </c>
      <c r="I25" s="72">
        <v>1.1099004801850343E-3</v>
      </c>
      <c r="J25" s="74"/>
      <c r="K25" s="9">
        <f t="shared" si="2"/>
        <v>8.775394236187721E-3</v>
      </c>
      <c r="L25" s="9">
        <f t="shared" si="3"/>
        <v>-1.4036978880955717E-4</v>
      </c>
    </row>
    <row r="26" spans="2:12" x14ac:dyDescent="0.2">
      <c r="B26" s="53" t="s">
        <v>77</v>
      </c>
      <c r="C26" s="54">
        <v>3.2000000000000003E-4</v>
      </c>
      <c r="D26" s="55">
        <v>1.7886253793257798E-2</v>
      </c>
      <c r="E26" s="56">
        <v>15625</v>
      </c>
      <c r="F26" s="57">
        <v>0</v>
      </c>
      <c r="G26" s="8"/>
      <c r="H26" s="53" t="s">
        <v>77</v>
      </c>
      <c r="I26" s="72">
        <v>-4.4516525399806162E-3</v>
      </c>
      <c r="J26" s="74"/>
      <c r="K26" s="9">
        <f t="shared" si="2"/>
        <v>-0.24880716010220824</v>
      </c>
      <c r="L26" s="9">
        <f t="shared" si="3"/>
        <v>7.9643777241423914E-5</v>
      </c>
    </row>
    <row r="27" spans="2:12" x14ac:dyDescent="0.2">
      <c r="B27" s="53" t="s">
        <v>78</v>
      </c>
      <c r="C27" s="54">
        <v>6.1440000000000002E-3</v>
      </c>
      <c r="D27" s="55">
        <v>7.8145006808448381E-2</v>
      </c>
      <c r="E27" s="56">
        <v>15625</v>
      </c>
      <c r="F27" s="57">
        <v>0</v>
      </c>
      <c r="G27" s="8"/>
      <c r="H27" s="53" t="s">
        <v>78</v>
      </c>
      <c r="I27" s="72">
        <v>-1.8603113715299838E-2</v>
      </c>
      <c r="J27" s="74"/>
      <c r="K27" s="9">
        <f t="shared" si="2"/>
        <v>-0.23659625790235619</v>
      </c>
      <c r="L27" s="9">
        <f t="shared" si="3"/>
        <v>1.4626338308085644E-3</v>
      </c>
    </row>
    <row r="28" spans="2:12" ht="15" customHeight="1" x14ac:dyDescent="0.2">
      <c r="B28" s="53" t="s">
        <v>79</v>
      </c>
      <c r="C28" s="54">
        <v>1.2799999999999999E-4</v>
      </c>
      <c r="D28" s="55">
        <v>1.1313346431347598E-2</v>
      </c>
      <c r="E28" s="56">
        <v>15625</v>
      </c>
      <c r="F28" s="57">
        <v>0</v>
      </c>
      <c r="G28" s="8"/>
      <c r="H28" s="53" t="s">
        <v>79</v>
      </c>
      <c r="I28" s="72">
        <v>-5.3297640803435234E-3</v>
      </c>
      <c r="J28" s="74"/>
      <c r="K28" s="9">
        <f t="shared" si="2"/>
        <v>-0.47104381562780995</v>
      </c>
      <c r="L28" s="9">
        <f t="shared" si="3"/>
        <v>6.0301326970211856E-5</v>
      </c>
    </row>
    <row r="29" spans="2:12" x14ac:dyDescent="0.2">
      <c r="B29" s="53" t="s">
        <v>80</v>
      </c>
      <c r="C29" s="54">
        <v>2.1504000000000002E-2</v>
      </c>
      <c r="D29" s="55">
        <v>0.14506179624967205</v>
      </c>
      <c r="E29" s="56">
        <v>15625</v>
      </c>
      <c r="F29" s="57">
        <v>0</v>
      </c>
      <c r="G29" s="8"/>
      <c r="H29" s="53" t="s">
        <v>80</v>
      </c>
      <c r="I29" s="72">
        <v>-5.7248719495557486E-3</v>
      </c>
      <c r="J29" s="74"/>
      <c r="K29" s="9">
        <f t="shared" si="2"/>
        <v>-3.8616399686041844E-2</v>
      </c>
      <c r="L29" s="9">
        <f t="shared" si="3"/>
        <v>8.4865656972398851E-4</v>
      </c>
    </row>
    <row r="30" spans="2:12" x14ac:dyDescent="0.2">
      <c r="B30" s="53" t="s">
        <v>81</v>
      </c>
      <c r="C30" s="54">
        <v>0.96959999999999991</v>
      </c>
      <c r="D30" s="55">
        <v>0.17169078768093662</v>
      </c>
      <c r="E30" s="56">
        <v>15625</v>
      </c>
      <c r="F30" s="57">
        <v>0</v>
      </c>
      <c r="G30" s="8"/>
      <c r="H30" s="53" t="s">
        <v>81</v>
      </c>
      <c r="I30" s="72">
        <v>1.0023471980952171E-2</v>
      </c>
      <c r="J30" s="74"/>
      <c r="K30" s="9">
        <f t="shared" si="2"/>
        <v>1.7747810021537939E-3</v>
      </c>
      <c r="L30" s="9">
        <f t="shared" si="3"/>
        <v>-5.6606173016062931E-2</v>
      </c>
    </row>
    <row r="31" spans="2:12" x14ac:dyDescent="0.2">
      <c r="B31" s="53" t="s">
        <v>82</v>
      </c>
      <c r="C31" s="54">
        <v>5.2480000000000001E-3</v>
      </c>
      <c r="D31" s="55">
        <v>7.2255052603458797E-2</v>
      </c>
      <c r="E31" s="56">
        <v>15625</v>
      </c>
      <c r="F31" s="57">
        <v>0</v>
      </c>
      <c r="G31" s="8"/>
      <c r="H31" s="53" t="s">
        <v>82</v>
      </c>
      <c r="I31" s="72">
        <v>-2.1070280587329104E-3</v>
      </c>
      <c r="J31" s="74"/>
      <c r="K31" s="9">
        <f t="shared" si="2"/>
        <v>-2.9007942004879911E-2</v>
      </c>
      <c r="L31" s="9">
        <f t="shared" si="3"/>
        <v>1.5303681685647255E-4</v>
      </c>
    </row>
    <row r="32" spans="2:12" x14ac:dyDescent="0.2">
      <c r="B32" s="53" t="s">
        <v>83</v>
      </c>
      <c r="C32" s="54">
        <v>2.4320000000000001E-3</v>
      </c>
      <c r="D32" s="55">
        <v>4.9256884345256539E-2</v>
      </c>
      <c r="E32" s="56">
        <v>15625</v>
      </c>
      <c r="F32" s="57">
        <v>0</v>
      </c>
      <c r="G32" s="8"/>
      <c r="H32" s="53" t="s">
        <v>83</v>
      </c>
      <c r="I32" s="72">
        <v>-8.6021133584429522E-3</v>
      </c>
      <c r="J32" s="74"/>
      <c r="K32" s="9">
        <f t="shared" si="2"/>
        <v>-0.17421306956012519</v>
      </c>
      <c r="L32" s="9">
        <f t="shared" si="3"/>
        <v>4.2471910202635253E-4</v>
      </c>
    </row>
    <row r="33" spans="2:12" x14ac:dyDescent="0.2">
      <c r="B33" s="53" t="s">
        <v>84</v>
      </c>
      <c r="C33" s="54">
        <v>1.2160000000000001E-3</v>
      </c>
      <c r="D33" s="55">
        <v>3.4851098667630302E-2</v>
      </c>
      <c r="E33" s="56">
        <v>15625</v>
      </c>
      <c r="F33" s="57">
        <v>0</v>
      </c>
      <c r="G33" s="8"/>
      <c r="H33" s="53" t="s">
        <v>84</v>
      </c>
      <c r="I33" s="72">
        <v>-9.0247044537332607E-3</v>
      </c>
      <c r="J33" s="74"/>
      <c r="K33" s="9">
        <f t="shared" si="2"/>
        <v>-0.25863547370715956</v>
      </c>
      <c r="L33" s="9">
        <f t="shared" si="3"/>
        <v>3.1488363452749144E-4</v>
      </c>
    </row>
    <row r="34" spans="2:12" x14ac:dyDescent="0.2">
      <c r="B34" s="53" t="s">
        <v>85</v>
      </c>
      <c r="C34" s="54">
        <v>0.94265599999999994</v>
      </c>
      <c r="D34" s="55">
        <v>0.23250618367695355</v>
      </c>
      <c r="E34" s="56">
        <v>15625</v>
      </c>
      <c r="F34" s="57">
        <v>0</v>
      </c>
      <c r="G34" s="8"/>
      <c r="H34" s="53" t="s">
        <v>85</v>
      </c>
      <c r="I34" s="72">
        <v>2.5304610543172533E-2</v>
      </c>
      <c r="J34" s="74"/>
      <c r="K34" s="9">
        <f t="shared" si="2"/>
        <v>6.2409849236690204E-3</v>
      </c>
      <c r="L34" s="9">
        <f t="shared" si="3"/>
        <v>-0.10259315506776885</v>
      </c>
    </row>
    <row r="35" spans="2:12" x14ac:dyDescent="0.2">
      <c r="B35" s="53" t="s">
        <v>86</v>
      </c>
      <c r="C35" s="54">
        <v>1.2991999999999998E-2</v>
      </c>
      <c r="D35" s="55">
        <v>0.11324322793807201</v>
      </c>
      <c r="E35" s="56">
        <v>15625</v>
      </c>
      <c r="F35" s="57">
        <v>0</v>
      </c>
      <c r="G35" s="8"/>
      <c r="H35" s="53" t="s">
        <v>86</v>
      </c>
      <c r="I35" s="72">
        <v>2.7852945908408498E-2</v>
      </c>
      <c r="J35" s="74"/>
      <c r="K35" s="9">
        <f t="shared" si="2"/>
        <v>0.24276136362167436</v>
      </c>
      <c r="L35" s="9">
        <f t="shared" si="3"/>
        <v>-3.1954711979769092E-3</v>
      </c>
    </row>
    <row r="36" spans="2:12" x14ac:dyDescent="0.2">
      <c r="B36" s="53" t="s">
        <v>87</v>
      </c>
      <c r="C36" s="54">
        <v>0.11110399999999999</v>
      </c>
      <c r="D36" s="55">
        <v>0.31427093760356761</v>
      </c>
      <c r="E36" s="56">
        <v>15625</v>
      </c>
      <c r="F36" s="57">
        <v>0</v>
      </c>
      <c r="G36" s="8"/>
      <c r="H36" s="53" t="s">
        <v>87</v>
      </c>
      <c r="I36" s="72">
        <v>1.035542588221343E-2</v>
      </c>
      <c r="J36" s="74"/>
      <c r="K36" s="9">
        <f t="shared" si="2"/>
        <v>2.9289684611586226E-2</v>
      </c>
      <c r="L36" s="9">
        <f t="shared" si="3"/>
        <v>-3.6609469713956145E-3</v>
      </c>
    </row>
    <row r="37" spans="2:12" x14ac:dyDescent="0.2">
      <c r="B37" s="53" t="s">
        <v>88</v>
      </c>
      <c r="C37" s="54">
        <v>0.622336</v>
      </c>
      <c r="D37" s="55">
        <v>0.48481846730147976</v>
      </c>
      <c r="E37" s="56">
        <v>15625</v>
      </c>
      <c r="F37" s="57">
        <v>0</v>
      </c>
      <c r="G37" s="8"/>
      <c r="H37" s="53" t="s">
        <v>88</v>
      </c>
      <c r="I37" s="72">
        <v>-1.7395221885077899E-2</v>
      </c>
      <c r="J37" s="74"/>
      <c r="K37" s="9">
        <f t="shared" si="2"/>
        <v>-1.3550533903076031E-2</v>
      </c>
      <c r="L37" s="9">
        <f t="shared" si="3"/>
        <v>2.2329332600154433E-2</v>
      </c>
    </row>
    <row r="38" spans="2:12" x14ac:dyDescent="0.2">
      <c r="B38" s="53" t="s">
        <v>89</v>
      </c>
      <c r="C38" s="54">
        <v>4.6336000000000002E-2</v>
      </c>
      <c r="D38" s="55">
        <v>0.21021846583831755</v>
      </c>
      <c r="E38" s="56">
        <v>15625</v>
      </c>
      <c r="F38" s="57">
        <v>0</v>
      </c>
      <c r="G38" s="8"/>
      <c r="H38" s="53" t="s">
        <v>89</v>
      </c>
      <c r="I38" s="72">
        <v>1.7716581041157087E-2</v>
      </c>
      <c r="J38" s="74"/>
      <c r="K38" s="9">
        <f t="shared" si="2"/>
        <v>8.0371938186575689E-2</v>
      </c>
      <c r="L38" s="9">
        <f t="shared" si="3"/>
        <v>-3.9050589388014765E-3</v>
      </c>
    </row>
    <row r="39" spans="2:12" x14ac:dyDescent="0.2">
      <c r="B39" s="53" t="s">
        <v>90</v>
      </c>
      <c r="C39" s="54">
        <v>8.4928000000000003E-2</v>
      </c>
      <c r="D39" s="55">
        <v>0.2787834444678659</v>
      </c>
      <c r="E39" s="56">
        <v>15625</v>
      </c>
      <c r="F39" s="57">
        <v>0</v>
      </c>
      <c r="G39" s="8"/>
      <c r="H39" s="53" t="s">
        <v>90</v>
      </c>
      <c r="I39" s="72">
        <v>1.6060456554474378E-3</v>
      </c>
      <c r="J39" s="74"/>
      <c r="K39" s="9">
        <f t="shared" si="2"/>
        <v>5.2716452113102342E-3</v>
      </c>
      <c r="L39" s="9">
        <f t="shared" si="3"/>
        <v>-4.8926235805068401E-4</v>
      </c>
    </row>
    <row r="40" spans="2:12" x14ac:dyDescent="0.2">
      <c r="B40" s="53" t="s">
        <v>91</v>
      </c>
      <c r="C40" s="54">
        <v>6.3296000000000005E-2</v>
      </c>
      <c r="D40" s="55">
        <v>0.24350238430521512</v>
      </c>
      <c r="E40" s="56">
        <v>15625</v>
      </c>
      <c r="F40" s="57">
        <v>0</v>
      </c>
      <c r="G40" s="8"/>
      <c r="H40" s="53" t="s">
        <v>91</v>
      </c>
      <c r="I40" s="72">
        <v>-3.0588218914099877E-3</v>
      </c>
      <c r="J40" s="74"/>
      <c r="K40" s="9">
        <f t="shared" si="2"/>
        <v>-1.1766663842518836E-2</v>
      </c>
      <c r="L40" s="9">
        <f t="shared" si="3"/>
        <v>7.9511003964547215E-4</v>
      </c>
    </row>
    <row r="41" spans="2:12" x14ac:dyDescent="0.2">
      <c r="B41" s="53" t="s">
        <v>92</v>
      </c>
      <c r="C41" s="54">
        <v>2.5152000000000004E-2</v>
      </c>
      <c r="D41" s="55">
        <v>0.15659165442819711</v>
      </c>
      <c r="E41" s="56">
        <v>15625</v>
      </c>
      <c r="F41" s="57">
        <v>0</v>
      </c>
      <c r="G41" s="8"/>
      <c r="H41" s="53" t="s">
        <v>92</v>
      </c>
      <c r="I41" s="72">
        <v>1.3032114893931994E-3</v>
      </c>
      <c r="J41" s="74"/>
      <c r="K41" s="9">
        <f t="shared" si="2"/>
        <v>8.1130320683502379E-3</v>
      </c>
      <c r="L41" s="9">
        <f t="shared" si="3"/>
        <v>-2.0932389724669404E-4</v>
      </c>
    </row>
    <row r="42" spans="2:12" x14ac:dyDescent="0.2">
      <c r="B42" s="53" t="s">
        <v>93</v>
      </c>
      <c r="C42" s="54">
        <v>3.3856000000000011E-2</v>
      </c>
      <c r="D42" s="55">
        <v>0.1808642165364614</v>
      </c>
      <c r="E42" s="56">
        <v>15625</v>
      </c>
      <c r="F42" s="57">
        <v>0</v>
      </c>
      <c r="G42" s="8"/>
      <c r="H42" s="53" t="s">
        <v>93</v>
      </c>
      <c r="I42" s="72">
        <v>-8.8816636438697368E-3</v>
      </c>
      <c r="J42" s="74"/>
      <c r="K42" s="9">
        <f t="shared" si="2"/>
        <v>-4.744424410681037E-2</v>
      </c>
      <c r="L42" s="9">
        <f t="shared" si="3"/>
        <v>1.6625599584328757E-3</v>
      </c>
    </row>
    <row r="43" spans="2:12" x14ac:dyDescent="0.2">
      <c r="B43" s="53" t="s">
        <v>94</v>
      </c>
      <c r="C43" s="54">
        <v>0.144704</v>
      </c>
      <c r="D43" s="55">
        <v>0.35181340769663388</v>
      </c>
      <c r="E43" s="56">
        <v>15625</v>
      </c>
      <c r="F43" s="57">
        <v>0</v>
      </c>
      <c r="G43" s="8"/>
      <c r="H43" s="53" t="s">
        <v>94</v>
      </c>
      <c r="I43" s="72">
        <v>1.279346923251639E-2</v>
      </c>
      <c r="J43" s="74"/>
      <c r="K43" s="9">
        <f t="shared" si="2"/>
        <v>3.1102291218331621E-2</v>
      </c>
      <c r="L43" s="9">
        <f t="shared" si="3"/>
        <v>-5.2620682763130644E-3</v>
      </c>
    </row>
    <row r="44" spans="2:12" x14ac:dyDescent="0.2">
      <c r="B44" s="53" t="s">
        <v>95</v>
      </c>
      <c r="C44" s="54">
        <v>7.487999999999999E-3</v>
      </c>
      <c r="D44" s="55">
        <v>8.621140023196118E-2</v>
      </c>
      <c r="E44" s="56">
        <v>15625</v>
      </c>
      <c r="F44" s="57">
        <v>0</v>
      </c>
      <c r="G44" s="8"/>
      <c r="H44" s="53" t="s">
        <v>95</v>
      </c>
      <c r="I44" s="72">
        <v>1.9361555595239305E-2</v>
      </c>
      <c r="J44" s="74"/>
      <c r="K44" s="9">
        <f t="shared" si="2"/>
        <v>0.2229006397673377</v>
      </c>
      <c r="L44" s="9">
        <f t="shared" si="3"/>
        <v>-1.6816723531582736E-3</v>
      </c>
    </row>
    <row r="45" spans="2:12" x14ac:dyDescent="0.2">
      <c r="B45" s="53" t="s">
        <v>96</v>
      </c>
      <c r="C45" s="54">
        <v>0.61439999999999995</v>
      </c>
      <c r="D45" s="55">
        <v>0.48675230187380403</v>
      </c>
      <c r="E45" s="56">
        <v>15625</v>
      </c>
      <c r="F45" s="57">
        <v>0</v>
      </c>
      <c r="G45" s="8"/>
      <c r="H45" s="53" t="s">
        <v>96</v>
      </c>
      <c r="I45" s="72">
        <v>-1.7182551475798512E-2</v>
      </c>
      <c r="J45" s="74"/>
      <c r="K45" s="9">
        <f t="shared" si="2"/>
        <v>-1.3611834650934358E-2</v>
      </c>
      <c r="L45" s="9">
        <f t="shared" si="3"/>
        <v>2.1688566414766776E-2</v>
      </c>
    </row>
    <row r="46" spans="2:12" x14ac:dyDescent="0.2">
      <c r="B46" s="53" t="s">
        <v>97</v>
      </c>
      <c r="C46" s="54">
        <v>5.311999999999999E-3</v>
      </c>
      <c r="D46" s="55">
        <v>7.2691958563061779E-2</v>
      </c>
      <c r="E46" s="56">
        <v>15625</v>
      </c>
      <c r="F46" s="57">
        <v>0</v>
      </c>
      <c r="G46" s="8"/>
      <c r="H46" s="53" t="s">
        <v>97</v>
      </c>
      <c r="I46" s="72">
        <v>1.7812326754546498E-2</v>
      </c>
      <c r="J46" s="74"/>
      <c r="K46" s="9">
        <f t="shared" si="2"/>
        <v>0.243736831763253</v>
      </c>
      <c r="L46" s="9">
        <f t="shared" si="3"/>
        <v>-1.3016443853011192E-3</v>
      </c>
    </row>
    <row r="47" spans="2:12" x14ac:dyDescent="0.2">
      <c r="B47" s="53" t="s">
        <v>98</v>
      </c>
      <c r="C47" s="54">
        <v>0.107392</v>
      </c>
      <c r="D47" s="55">
        <v>0.30962088705704433</v>
      </c>
      <c r="E47" s="56">
        <v>15625</v>
      </c>
      <c r="F47" s="57">
        <v>0</v>
      </c>
      <c r="G47" s="8"/>
      <c r="H47" s="53" t="s">
        <v>98</v>
      </c>
      <c r="I47" s="72">
        <v>9.5539189531500465E-3</v>
      </c>
      <c r="J47" s="74"/>
      <c r="K47" s="9">
        <f t="shared" si="2"/>
        <v>2.7543052957412984E-2</v>
      </c>
      <c r="L47" s="9">
        <f t="shared" si="3"/>
        <v>-3.3137766446217102E-3</v>
      </c>
    </row>
    <row r="48" spans="2:12" x14ac:dyDescent="0.2">
      <c r="B48" s="53" t="s">
        <v>99</v>
      </c>
      <c r="C48" s="54">
        <v>2.176E-3</v>
      </c>
      <c r="D48" s="55">
        <v>4.659832608426389E-2</v>
      </c>
      <c r="E48" s="56">
        <v>15625</v>
      </c>
      <c r="F48" s="57">
        <v>0</v>
      </c>
      <c r="G48" s="8"/>
      <c r="H48" s="53" t="s">
        <v>99</v>
      </c>
      <c r="I48" s="72">
        <v>-1.7158256768261681E-3</v>
      </c>
      <c r="J48" s="74"/>
      <c r="K48" s="9">
        <f t="shared" si="2"/>
        <v>-3.6741492324368331E-2</v>
      </c>
      <c r="L48" s="9">
        <f t="shared" si="3"/>
        <v>8.0123836766629678E-5</v>
      </c>
    </row>
    <row r="49" spans="2:12" x14ac:dyDescent="0.2">
      <c r="B49" s="53" t="s">
        <v>100</v>
      </c>
      <c r="C49" s="54">
        <v>4.3327999999999998E-2</v>
      </c>
      <c r="D49" s="55">
        <v>0.20360092688786449</v>
      </c>
      <c r="E49" s="56">
        <v>15625</v>
      </c>
      <c r="F49" s="57">
        <v>0</v>
      </c>
      <c r="G49" s="8"/>
      <c r="H49" s="53" t="s">
        <v>100</v>
      </c>
      <c r="I49" s="72">
        <v>8.5737771929605684E-4</v>
      </c>
      <c r="J49" s="74"/>
      <c r="K49" s="9">
        <f t="shared" si="2"/>
        <v>4.0286125903844627E-3</v>
      </c>
      <c r="L49" s="9">
        <f t="shared" si="3"/>
        <v>-1.8245723332153339E-4</v>
      </c>
    </row>
    <row r="50" spans="2:12" ht="15" customHeight="1" x14ac:dyDescent="0.2">
      <c r="B50" s="53" t="s">
        <v>101</v>
      </c>
      <c r="C50" s="54">
        <v>4.2880000000000001E-3</v>
      </c>
      <c r="D50" s="55">
        <v>6.5344367230266903E-2</v>
      </c>
      <c r="E50" s="56">
        <v>15625</v>
      </c>
      <c r="F50" s="57">
        <v>0</v>
      </c>
      <c r="G50" s="8"/>
      <c r="H50" s="53" t="s">
        <v>101</v>
      </c>
      <c r="I50" s="72">
        <v>-8.2679956188598074E-3</v>
      </c>
      <c r="J50" s="74"/>
      <c r="K50" s="9">
        <f t="shared" si="2"/>
        <v>-0.12598702539479026</v>
      </c>
      <c r="L50" s="9">
        <f t="shared" si="3"/>
        <v>5.4255885727284652E-4</v>
      </c>
    </row>
    <row r="51" spans="2:12" x14ac:dyDescent="0.2">
      <c r="B51" s="53" t="s">
        <v>102</v>
      </c>
      <c r="C51" s="54">
        <v>1.92E-4</v>
      </c>
      <c r="D51" s="55">
        <v>1.3855519565395328E-2</v>
      </c>
      <c r="E51" s="56">
        <v>15625</v>
      </c>
      <c r="F51" s="57">
        <v>0</v>
      </c>
      <c r="G51" s="8"/>
      <c r="H51" s="53" t="s">
        <v>102</v>
      </c>
      <c r="I51" s="72">
        <v>-3.6066818371023441E-3</v>
      </c>
      <c r="J51" s="74"/>
      <c r="K51" s="9">
        <f t="shared" si="2"/>
        <v>-0.26025652355872037</v>
      </c>
      <c r="L51" s="9">
        <f t="shared" si="3"/>
        <v>4.997884846217905E-5</v>
      </c>
    </row>
    <row r="52" spans="2:12" x14ac:dyDescent="0.2">
      <c r="B52" s="53" t="s">
        <v>103</v>
      </c>
      <c r="C52" s="54">
        <v>6.4000000000000011E-5</v>
      </c>
      <c r="D52" s="55">
        <v>8.0000000000000245E-3</v>
      </c>
      <c r="E52" s="56">
        <v>15625</v>
      </c>
      <c r="F52" s="57">
        <v>0</v>
      </c>
      <c r="G52" s="8"/>
      <c r="H52" s="53" t="s">
        <v>103</v>
      </c>
      <c r="I52" s="72">
        <v>1.3654160863719226E-3</v>
      </c>
      <c r="J52" s="74"/>
      <c r="K52" s="9">
        <f t="shared" si="2"/>
        <v>0.17066608746779882</v>
      </c>
      <c r="L52" s="9">
        <f t="shared" si="3"/>
        <v>-1.0923328690975351E-5</v>
      </c>
    </row>
    <row r="53" spans="2:12" x14ac:dyDescent="0.2">
      <c r="B53" s="53" t="s">
        <v>104</v>
      </c>
      <c r="C53" s="54">
        <v>1.1712E-2</v>
      </c>
      <c r="D53" s="55">
        <v>0.10758982243907279</v>
      </c>
      <c r="E53" s="56">
        <v>15625</v>
      </c>
      <c r="F53" s="57">
        <v>0</v>
      </c>
      <c r="G53" s="8"/>
      <c r="H53" s="53" t="s">
        <v>104</v>
      </c>
      <c r="I53" s="72">
        <v>-1.5003829017868136E-3</v>
      </c>
      <c r="J53" s="74"/>
      <c r="K53" s="9">
        <f t="shared" si="2"/>
        <v>-1.3782069564068567E-2</v>
      </c>
      <c r="L53" s="9">
        <f t="shared" si="3"/>
        <v>1.6332850215157024E-4</v>
      </c>
    </row>
    <row r="54" spans="2:12" x14ac:dyDescent="0.2">
      <c r="B54" s="53" t="s">
        <v>105</v>
      </c>
      <c r="C54" s="54">
        <v>0.99174400000000007</v>
      </c>
      <c r="D54" s="55">
        <v>9.0489571328424528E-2</v>
      </c>
      <c r="E54" s="56">
        <v>15625</v>
      </c>
      <c r="F54" s="57">
        <v>0</v>
      </c>
      <c r="G54" s="8"/>
      <c r="H54" s="53" t="s">
        <v>105</v>
      </c>
      <c r="I54" s="72">
        <v>3.7766150158535121E-2</v>
      </c>
      <c r="J54" s="74"/>
      <c r="K54" s="9">
        <f t="shared" si="2"/>
        <v>3.4456714860237351E-3</v>
      </c>
      <c r="L54" s="9">
        <f t="shared" si="3"/>
        <v>-0.4139079484296454</v>
      </c>
    </row>
    <row r="55" spans="2:12" x14ac:dyDescent="0.2">
      <c r="B55" s="53" t="s">
        <v>106</v>
      </c>
      <c r="C55" s="54">
        <v>1.024E-3</v>
      </c>
      <c r="D55" s="55">
        <v>3.1984635328253415E-2</v>
      </c>
      <c r="E55" s="56">
        <v>15625</v>
      </c>
      <c r="F55" s="57">
        <v>0</v>
      </c>
      <c r="G55" s="8"/>
      <c r="H55" s="53" t="s">
        <v>106</v>
      </c>
      <c r="I55" s="72">
        <v>-4.1940002614229265E-3</v>
      </c>
      <c r="J55" s="74"/>
      <c r="K55" s="9">
        <f t="shared" si="2"/>
        <v>-0.13099119505840609</v>
      </c>
      <c r="L55" s="9">
        <f t="shared" si="3"/>
        <v>1.3427247875805607E-4</v>
      </c>
    </row>
    <row r="56" spans="2:12" x14ac:dyDescent="0.2">
      <c r="B56" s="53" t="s">
        <v>107</v>
      </c>
      <c r="C56" s="54">
        <v>1.2160000000000001E-3</v>
      </c>
      <c r="D56" s="55">
        <v>3.485109866762981E-2</v>
      </c>
      <c r="E56" s="56">
        <v>15625</v>
      </c>
      <c r="F56" s="57">
        <v>0</v>
      </c>
      <c r="G56" s="8"/>
      <c r="H56" s="53" t="s">
        <v>107</v>
      </c>
      <c r="I56" s="72">
        <v>-1.8479519551516978E-2</v>
      </c>
      <c r="J56" s="74"/>
      <c r="K56" s="9">
        <f t="shared" si="2"/>
        <v>-0.52959732006628246</v>
      </c>
      <c r="L56" s="9">
        <f t="shared" si="3"/>
        <v>6.4477438685501523E-4</v>
      </c>
    </row>
    <row r="57" spans="2:12" x14ac:dyDescent="0.2">
      <c r="B57" s="53" t="s">
        <v>108</v>
      </c>
      <c r="C57" s="54">
        <v>1.9840000000000001E-3</v>
      </c>
      <c r="D57" s="55">
        <v>4.4499331188124304E-2</v>
      </c>
      <c r="E57" s="56">
        <v>15625</v>
      </c>
      <c r="F57" s="57">
        <v>0</v>
      </c>
      <c r="G57" s="8"/>
      <c r="H57" s="53" t="s">
        <v>108</v>
      </c>
      <c r="I57" s="72">
        <v>-2.352552278762169E-2</v>
      </c>
      <c r="J57" s="74"/>
      <c r="K57" s="9">
        <f t="shared" si="2"/>
        <v>-0.52762249506969972</v>
      </c>
      <c r="L57" s="9">
        <f t="shared" si="3"/>
        <v>1.0488840161062391E-3</v>
      </c>
    </row>
    <row r="58" spans="2:12" x14ac:dyDescent="0.2">
      <c r="B58" s="53" t="s">
        <v>109</v>
      </c>
      <c r="C58" s="54">
        <v>2.5600000000000004E-4</v>
      </c>
      <c r="D58" s="55">
        <v>1.5998463827946143E-2</v>
      </c>
      <c r="E58" s="56">
        <v>15625</v>
      </c>
      <c r="F58" s="57">
        <v>0</v>
      </c>
      <c r="G58" s="8"/>
      <c r="H58" s="53" t="s">
        <v>109</v>
      </c>
      <c r="I58" s="72">
        <v>-3.2599675152312365E-3</v>
      </c>
      <c r="J58" s="74"/>
      <c r="K58" s="9">
        <f t="shared" si="2"/>
        <v>-0.20371536908776691</v>
      </c>
      <c r="L58" s="9">
        <f t="shared" si="3"/>
        <v>5.216448859554881E-5</v>
      </c>
    </row>
    <row r="59" spans="2:12" x14ac:dyDescent="0.2">
      <c r="B59" s="53" t="s">
        <v>110</v>
      </c>
      <c r="C59" s="54">
        <v>4.4799999999999999E-4</v>
      </c>
      <c r="D59" s="55">
        <v>2.1161945964142857E-2</v>
      </c>
      <c r="E59" s="56">
        <v>15625</v>
      </c>
      <c r="F59" s="57">
        <v>0</v>
      </c>
      <c r="G59" s="8"/>
      <c r="H59" s="53" t="s">
        <v>110</v>
      </c>
      <c r="I59" s="72">
        <v>-3.0727432125423884E-3</v>
      </c>
      <c r="J59" s="74"/>
      <c r="K59" s="9">
        <f t="shared" ref="K59:K83" si="4">((1-C59)/D59)*I59</f>
        <v>-0.14513630404251776</v>
      </c>
      <c r="L59" s="9">
        <f t="shared" si="1"/>
        <v>6.5050206703651193E-5</v>
      </c>
    </row>
    <row r="60" spans="2:12" x14ac:dyDescent="0.2">
      <c r="B60" s="53" t="s">
        <v>111</v>
      </c>
      <c r="C60" s="54">
        <v>2.5599999999999999E-4</v>
      </c>
      <c r="D60" s="55">
        <v>1.5998463827945775E-2</v>
      </c>
      <c r="E60" s="56">
        <v>15625</v>
      </c>
      <c r="F60" s="57">
        <v>0</v>
      </c>
      <c r="G60" s="8"/>
      <c r="H60" s="53" t="s">
        <v>111</v>
      </c>
      <c r="I60" s="72">
        <v>-2.4900666955004125E-3</v>
      </c>
      <c r="J60" s="74"/>
      <c r="K60" s="9">
        <f t="shared" si="4"/>
        <v>-0.1556042670845611</v>
      </c>
      <c r="L60" s="9">
        <f t="shared" si="1"/>
        <v>3.9844892666170183E-5</v>
      </c>
    </row>
    <row r="61" spans="2:12" x14ac:dyDescent="0.2">
      <c r="B61" s="53" t="s">
        <v>112</v>
      </c>
      <c r="C61" s="54">
        <v>2.7519999999999997E-3</v>
      </c>
      <c r="D61" s="55">
        <v>5.2388950653141746E-2</v>
      </c>
      <c r="E61" s="56">
        <v>15625</v>
      </c>
      <c r="F61" s="57">
        <v>0</v>
      </c>
      <c r="G61" s="8"/>
      <c r="H61" s="53" t="s">
        <v>112</v>
      </c>
      <c r="I61" s="72">
        <v>-2.5421971345491325E-2</v>
      </c>
      <c r="J61" s="74"/>
      <c r="K61" s="9">
        <f t="shared" si="4"/>
        <v>-0.48391902804466996</v>
      </c>
      <c r="L61" s="9">
        <f t="shared" si="1"/>
        <v>1.3354202416840462E-3</v>
      </c>
    </row>
    <row r="62" spans="2:12" ht="24" x14ac:dyDescent="0.2">
      <c r="B62" s="53" t="s">
        <v>113</v>
      </c>
      <c r="C62" s="54">
        <v>3.2000000000000003E-4</v>
      </c>
      <c r="D62" s="55">
        <v>1.7886253793256229E-2</v>
      </c>
      <c r="E62" s="56">
        <v>15625</v>
      </c>
      <c r="F62" s="57">
        <v>0</v>
      </c>
      <c r="G62" s="8"/>
      <c r="H62" s="53" t="s">
        <v>113</v>
      </c>
      <c r="I62" s="72">
        <v>-5.7893754186255572E-3</v>
      </c>
      <c r="J62" s="74"/>
      <c r="K62" s="9">
        <f t="shared" si="4"/>
        <v>-0.32357378383357754</v>
      </c>
      <c r="L62" s="9">
        <f t="shared" si="1"/>
        <v>1.0357675538846913E-4</v>
      </c>
    </row>
    <row r="63" spans="2:12" x14ac:dyDescent="0.2">
      <c r="B63" s="53" t="s">
        <v>114</v>
      </c>
      <c r="C63" s="58">
        <v>1.8716159999999999</v>
      </c>
      <c r="D63" s="59">
        <v>1.6432000350993976</v>
      </c>
      <c r="E63" s="56">
        <v>15625</v>
      </c>
      <c r="F63" s="57">
        <v>0</v>
      </c>
      <c r="G63" s="8"/>
      <c r="H63" s="53" t="s">
        <v>114</v>
      </c>
      <c r="I63" s="72">
        <v>8.4626340435498201E-2</v>
      </c>
      <c r="J63" s="74"/>
      <c r="K63" s="9">
        <f t="shared" si="4"/>
        <v>-4.4889040146938251E-2</v>
      </c>
      <c r="L63" s="9">
        <f t="shared" si="1"/>
        <v>-9.6389976507604239E-2</v>
      </c>
    </row>
    <row r="64" spans="2:12" x14ac:dyDescent="0.2">
      <c r="B64" s="53" t="s">
        <v>115</v>
      </c>
      <c r="C64" s="54">
        <v>6.7903999999999992E-2</v>
      </c>
      <c r="D64" s="55">
        <v>0.25158914483390177</v>
      </c>
      <c r="E64" s="56">
        <v>15625</v>
      </c>
      <c r="F64" s="57">
        <v>0</v>
      </c>
      <c r="G64" s="8"/>
      <c r="H64" s="53" t="s">
        <v>115</v>
      </c>
      <c r="I64" s="72">
        <v>2.1620209220391491E-2</v>
      </c>
      <c r="J64" s="74"/>
      <c r="K64" s="9">
        <f t="shared" si="4"/>
        <v>8.0099284676190527E-2</v>
      </c>
      <c r="L64" s="9">
        <f t="shared" si="1"/>
        <v>-5.8353021863113254E-3</v>
      </c>
    </row>
    <row r="65" spans="2:12" x14ac:dyDescent="0.2">
      <c r="B65" s="53" t="s">
        <v>116</v>
      </c>
      <c r="C65" s="54">
        <v>0.97497600000000006</v>
      </c>
      <c r="D65" s="55">
        <v>0.1562029480615014</v>
      </c>
      <c r="E65" s="56">
        <v>15625</v>
      </c>
      <c r="F65" s="57">
        <v>0</v>
      </c>
      <c r="G65" s="8"/>
      <c r="H65" s="53" t="s">
        <v>116</v>
      </c>
      <c r="I65" s="72">
        <v>2.6159640553601832E-2</v>
      </c>
      <c r="J65" s="74"/>
      <c r="K65" s="9">
        <f t="shared" si="4"/>
        <v>4.1908226018601722E-3</v>
      </c>
      <c r="L65" s="9">
        <f t="shared" si="1"/>
        <v>-0.16328130822695147</v>
      </c>
    </row>
    <row r="66" spans="2:12" x14ac:dyDescent="0.2">
      <c r="B66" s="53" t="s">
        <v>117</v>
      </c>
      <c r="C66" s="54">
        <v>0.95328000000000002</v>
      </c>
      <c r="D66" s="55">
        <v>0.21104523724997248</v>
      </c>
      <c r="E66" s="56">
        <v>15625</v>
      </c>
      <c r="F66" s="57">
        <v>0</v>
      </c>
      <c r="G66" s="8"/>
      <c r="H66" s="53" t="s">
        <v>117</v>
      </c>
      <c r="I66" s="72">
        <v>2.926559237724511E-2</v>
      </c>
      <c r="J66" s="74"/>
      <c r="K66" s="9">
        <f t="shared" si="4"/>
        <v>6.4786511824732945E-3</v>
      </c>
      <c r="L66" s="9">
        <f t="shared" si="1"/>
        <v>-0.13219110871635584</v>
      </c>
    </row>
    <row r="67" spans="2:12" x14ac:dyDescent="0.2">
      <c r="B67" s="53" t="s">
        <v>118</v>
      </c>
      <c r="C67" s="54">
        <v>4.0767999999999999E-2</v>
      </c>
      <c r="D67" s="55">
        <v>0.19775862337273079</v>
      </c>
      <c r="E67" s="56">
        <v>15625</v>
      </c>
      <c r="F67" s="57">
        <v>0</v>
      </c>
      <c r="G67" s="8"/>
      <c r="H67" s="53" t="s">
        <v>118</v>
      </c>
      <c r="I67" s="72">
        <v>2.3078603340418585E-2</v>
      </c>
      <c r="J67" s="74"/>
      <c r="K67" s="9">
        <f t="shared" si="4"/>
        <v>0.11194320865448036</v>
      </c>
      <c r="L67" s="9">
        <f t="shared" si="1"/>
        <v>-4.7576610563720301E-3</v>
      </c>
    </row>
    <row r="68" spans="2:12" x14ac:dyDescent="0.2">
      <c r="B68" s="53" t="s">
        <v>119</v>
      </c>
      <c r="C68" s="54">
        <v>0.97356799999999999</v>
      </c>
      <c r="D68" s="55">
        <v>0.16042130910752164</v>
      </c>
      <c r="E68" s="56">
        <v>15625</v>
      </c>
      <c r="F68" s="57">
        <v>0</v>
      </c>
      <c r="G68" s="8"/>
      <c r="H68" s="53" t="s">
        <v>119</v>
      </c>
      <c r="I68" s="72">
        <v>2.7740958360935715E-2</v>
      </c>
      <c r="J68" s="74"/>
      <c r="K68" s="9">
        <f t="shared" si="4"/>
        <v>4.5707706505798201E-3</v>
      </c>
      <c r="L68" s="9">
        <f t="shared" si="1"/>
        <v>-0.16835487442280916</v>
      </c>
    </row>
    <row r="69" spans="2:12" x14ac:dyDescent="0.2">
      <c r="B69" s="53" t="s">
        <v>120</v>
      </c>
      <c r="C69" s="54">
        <v>0.28038400000000002</v>
      </c>
      <c r="D69" s="55">
        <v>0.44920120945350012</v>
      </c>
      <c r="E69" s="56">
        <v>15625</v>
      </c>
      <c r="F69" s="57">
        <v>0</v>
      </c>
      <c r="G69" s="8"/>
      <c r="H69" s="53" t="s">
        <v>120</v>
      </c>
      <c r="I69" s="72">
        <v>5.6961834630457474E-2</v>
      </c>
      <c r="J69" s="74"/>
      <c r="K69" s="9">
        <f t="shared" si="4"/>
        <v>9.1252309047209962E-2</v>
      </c>
      <c r="L69" s="9">
        <f t="shared" si="1"/>
        <v>-3.5554639446444943E-2</v>
      </c>
    </row>
    <row r="70" spans="2:12" x14ac:dyDescent="0.2">
      <c r="B70" s="53" t="s">
        <v>121</v>
      </c>
      <c r="C70" s="54">
        <v>0.95724799999999999</v>
      </c>
      <c r="D70" s="55">
        <v>0.20230394414516945</v>
      </c>
      <c r="E70" s="56">
        <v>15625</v>
      </c>
      <c r="F70" s="57">
        <v>0</v>
      </c>
      <c r="G70" s="8"/>
      <c r="H70" s="53" t="s">
        <v>121</v>
      </c>
      <c r="I70" s="72">
        <v>2.9351155510555654E-2</v>
      </c>
      <c r="J70" s="74"/>
      <c r="K70" s="9">
        <f t="shared" si="4"/>
        <v>6.2026502038281589E-3</v>
      </c>
      <c r="L70" s="9">
        <f t="shared" si="1"/>
        <v>-0.13888179505787088</v>
      </c>
    </row>
    <row r="71" spans="2:12" x14ac:dyDescent="0.2">
      <c r="B71" s="53" t="s">
        <v>122</v>
      </c>
      <c r="C71" s="54">
        <v>0.167744</v>
      </c>
      <c r="D71" s="55">
        <v>0.37365075380186863</v>
      </c>
      <c r="E71" s="56">
        <v>15625</v>
      </c>
      <c r="F71" s="57">
        <v>0</v>
      </c>
      <c r="G71" s="8"/>
      <c r="H71" s="53" t="s">
        <v>122</v>
      </c>
      <c r="I71" s="72">
        <v>6.039983901016302E-2</v>
      </c>
      <c r="J71" s="74"/>
      <c r="K71" s="9">
        <f t="shared" si="4"/>
        <v>0.13453238861093619</v>
      </c>
      <c r="L71" s="9">
        <f t="shared" si="1"/>
        <v>-2.7115456055772359E-2</v>
      </c>
    </row>
    <row r="72" spans="2:12" x14ac:dyDescent="0.2">
      <c r="B72" s="53" t="s">
        <v>123</v>
      </c>
      <c r="C72" s="54">
        <v>0.132544</v>
      </c>
      <c r="D72" s="55">
        <v>0.33909209221774694</v>
      </c>
      <c r="E72" s="56">
        <v>15625</v>
      </c>
      <c r="F72" s="57">
        <v>0</v>
      </c>
      <c r="G72" s="8"/>
      <c r="H72" s="53" t="s">
        <v>123</v>
      </c>
      <c r="I72" s="72">
        <v>4.3018732026239084E-2</v>
      </c>
      <c r="J72" s="74"/>
      <c r="K72" s="9">
        <f t="shared" si="4"/>
        <v>0.11004932897282178</v>
      </c>
      <c r="L72" s="9">
        <f t="shared" ref="L72:L110" si="5">((0-C72)/D72)*I72</f>
        <v>-1.6815121757615015E-2</v>
      </c>
    </row>
    <row r="73" spans="2:12" x14ac:dyDescent="0.2">
      <c r="B73" s="53" t="s">
        <v>124</v>
      </c>
      <c r="C73" s="54">
        <v>0.37280000000000002</v>
      </c>
      <c r="D73" s="55">
        <v>0.48356501677440256</v>
      </c>
      <c r="E73" s="56">
        <v>15625</v>
      </c>
      <c r="F73" s="57">
        <v>0</v>
      </c>
      <c r="G73" s="8"/>
      <c r="H73" s="53" t="s">
        <v>124</v>
      </c>
      <c r="I73" s="72">
        <v>5.9790724904450622E-2</v>
      </c>
      <c r="J73" s="74"/>
      <c r="K73" s="9">
        <f t="shared" si="4"/>
        <v>7.7550569952761148E-2</v>
      </c>
      <c r="L73" s="9">
        <f t="shared" si="5"/>
        <v>-4.6095109181105487E-2</v>
      </c>
    </row>
    <row r="74" spans="2:12" x14ac:dyDescent="0.2">
      <c r="B74" s="53" t="s">
        <v>125</v>
      </c>
      <c r="C74" s="54">
        <v>0.89119999999999999</v>
      </c>
      <c r="D74" s="55">
        <v>0.31139808284736009</v>
      </c>
      <c r="E74" s="56">
        <v>15625</v>
      </c>
      <c r="F74" s="57">
        <v>0</v>
      </c>
      <c r="G74" s="8"/>
      <c r="H74" s="53" t="s">
        <v>125</v>
      </c>
      <c r="I74" s="72">
        <v>2.52057960849057E-2</v>
      </c>
      <c r="J74" s="74"/>
      <c r="K74" s="9">
        <f t="shared" si="4"/>
        <v>8.8067035897006311E-3</v>
      </c>
      <c r="L74" s="9">
        <f t="shared" si="5"/>
        <v>-7.2137263227400744E-2</v>
      </c>
    </row>
    <row r="75" spans="2:12" x14ac:dyDescent="0.2">
      <c r="B75" s="53" t="s">
        <v>126</v>
      </c>
      <c r="C75" s="54">
        <v>0.62527999999999995</v>
      </c>
      <c r="D75" s="55">
        <v>0.48406602656533981</v>
      </c>
      <c r="E75" s="56">
        <v>15625</v>
      </c>
      <c r="F75" s="57">
        <v>0</v>
      </c>
      <c r="G75" s="8"/>
      <c r="H75" s="53" t="s">
        <v>126</v>
      </c>
      <c r="I75" s="72">
        <v>7.852579295320293E-2</v>
      </c>
      <c r="J75" s="74"/>
      <c r="K75" s="9">
        <f t="shared" si="4"/>
        <v>6.078754450959669E-2</v>
      </c>
      <c r="L75" s="9">
        <f t="shared" si="5"/>
        <v>-0.10143369937809726</v>
      </c>
    </row>
    <row r="76" spans="2:12" x14ac:dyDescent="0.2">
      <c r="B76" s="53" t="s">
        <v>127</v>
      </c>
      <c r="C76" s="54">
        <v>0.488896</v>
      </c>
      <c r="D76" s="55">
        <v>0.4998926827994673</v>
      </c>
      <c r="E76" s="56">
        <v>15625</v>
      </c>
      <c r="F76" s="57">
        <v>0</v>
      </c>
      <c r="G76" s="8"/>
      <c r="H76" s="53" t="s">
        <v>127</v>
      </c>
      <c r="I76" s="72">
        <v>7.8602853168601605E-2</v>
      </c>
      <c r="J76" s="74"/>
      <c r="K76" s="9">
        <f t="shared" si="4"/>
        <v>8.0365714578784733E-2</v>
      </c>
      <c r="L76" s="9">
        <f t="shared" si="5"/>
        <v>-7.6873740754737852E-2</v>
      </c>
    </row>
    <row r="77" spans="2:12" x14ac:dyDescent="0.2">
      <c r="B77" s="53" t="s">
        <v>128</v>
      </c>
      <c r="C77" s="54">
        <v>3.4879999999999994E-2</v>
      </c>
      <c r="D77" s="55">
        <v>0.18348171624054033</v>
      </c>
      <c r="E77" s="56">
        <v>15625</v>
      </c>
      <c r="F77" s="57">
        <v>0</v>
      </c>
      <c r="G77" s="8"/>
      <c r="H77" s="53" t="s">
        <v>128</v>
      </c>
      <c r="I77" s="72">
        <v>3.1525652176362641E-2</v>
      </c>
      <c r="J77" s="74"/>
      <c r="K77" s="9">
        <f t="shared" si="4"/>
        <v>0.16582599101353115</v>
      </c>
      <c r="L77" s="9">
        <f t="shared" si="5"/>
        <v>-5.9930480837118334E-3</v>
      </c>
    </row>
    <row r="78" spans="2:12" x14ac:dyDescent="0.2">
      <c r="B78" s="53" t="s">
        <v>129</v>
      </c>
      <c r="C78" s="54">
        <v>0.66188799999999992</v>
      </c>
      <c r="D78" s="55">
        <v>0.47308202151247758</v>
      </c>
      <c r="E78" s="56">
        <v>15625</v>
      </c>
      <c r="F78" s="57">
        <v>0</v>
      </c>
      <c r="G78" s="8"/>
      <c r="H78" s="53" t="s">
        <v>129</v>
      </c>
      <c r="I78" s="72">
        <v>5.537686497724012E-2</v>
      </c>
      <c r="J78" s="74"/>
      <c r="K78" s="9">
        <f t="shared" si="4"/>
        <v>3.9577878084066612E-2</v>
      </c>
      <c r="L78" s="9">
        <f t="shared" si="5"/>
        <v>-7.7477648144125819E-2</v>
      </c>
    </row>
    <row r="79" spans="2:12" x14ac:dyDescent="0.2">
      <c r="B79" s="53" t="s">
        <v>130</v>
      </c>
      <c r="C79" s="54">
        <v>7.9488000000000003E-2</v>
      </c>
      <c r="D79" s="55">
        <v>0.27050756184221514</v>
      </c>
      <c r="E79" s="56">
        <v>15625</v>
      </c>
      <c r="F79" s="57">
        <v>0</v>
      </c>
      <c r="G79" s="8"/>
      <c r="H79" s="53" t="s">
        <v>130</v>
      </c>
      <c r="I79" s="72">
        <v>-2.3342128083608509E-2</v>
      </c>
      <c r="J79" s="74"/>
      <c r="K79" s="9">
        <f t="shared" si="4"/>
        <v>-7.9431084514493752E-2</v>
      </c>
      <c r="L79" s="9">
        <f t="shared" si="5"/>
        <v>6.8590285035807028E-3</v>
      </c>
    </row>
    <row r="80" spans="2:12" x14ac:dyDescent="0.2">
      <c r="B80" s="53" t="s">
        <v>131</v>
      </c>
      <c r="C80" s="54">
        <v>1.6256E-2</v>
      </c>
      <c r="D80" s="55">
        <v>0.12646250828218986</v>
      </c>
      <c r="E80" s="56">
        <v>15625</v>
      </c>
      <c r="F80" s="57">
        <v>0</v>
      </c>
      <c r="G80" s="8"/>
      <c r="H80" s="53" t="s">
        <v>131</v>
      </c>
      <c r="I80" s="72">
        <v>3.0762312442037844E-3</v>
      </c>
      <c r="J80" s="74"/>
      <c r="K80" s="9">
        <f t="shared" si="4"/>
        <v>2.3929811848625186E-2</v>
      </c>
      <c r="L80" s="9">
        <f t="shared" si="5"/>
        <v>-3.954311501887189E-4</v>
      </c>
    </row>
    <row r="81" spans="2:12" x14ac:dyDescent="0.2">
      <c r="B81" s="53" t="s">
        <v>132</v>
      </c>
      <c r="C81" s="54">
        <v>5.6960000000000005E-3</v>
      </c>
      <c r="D81" s="55">
        <v>7.5259006602247755E-2</v>
      </c>
      <c r="E81" s="56">
        <v>15625</v>
      </c>
      <c r="F81" s="57">
        <v>0</v>
      </c>
      <c r="G81" s="8"/>
      <c r="H81" s="53" t="s">
        <v>132</v>
      </c>
      <c r="I81" s="72">
        <v>-2.0956967187831044E-3</v>
      </c>
      <c r="J81" s="74"/>
      <c r="K81" s="9">
        <f t="shared" si="4"/>
        <v>-2.7687843945188088E-2</v>
      </c>
      <c r="L81" s="9">
        <f t="shared" si="5"/>
        <v>1.5861342115871139E-4</v>
      </c>
    </row>
    <row r="82" spans="2:12" x14ac:dyDescent="0.2">
      <c r="B82" s="53" t="s">
        <v>133</v>
      </c>
      <c r="C82" s="54">
        <v>0.150784</v>
      </c>
      <c r="D82" s="55">
        <v>0.35784966250141798</v>
      </c>
      <c r="E82" s="56">
        <v>15625</v>
      </c>
      <c r="F82" s="57">
        <v>0</v>
      </c>
      <c r="G82" s="8"/>
      <c r="H82" s="53" t="s">
        <v>133</v>
      </c>
      <c r="I82" s="72">
        <v>4.8887543975470925E-2</v>
      </c>
      <c r="J82" s="74"/>
      <c r="K82" s="9">
        <f t="shared" si="4"/>
        <v>0.11601543579633532</v>
      </c>
      <c r="L82" s="9">
        <f t="shared" si="5"/>
        <v>-2.0599319220451127E-2</v>
      </c>
    </row>
    <row r="83" spans="2:12" x14ac:dyDescent="0.2">
      <c r="B83" s="53" t="s">
        <v>134</v>
      </c>
      <c r="C83" s="54">
        <v>0.202816</v>
      </c>
      <c r="D83" s="55">
        <v>0.40210946076061188</v>
      </c>
      <c r="E83" s="56">
        <v>15625</v>
      </c>
      <c r="F83" s="57">
        <v>0</v>
      </c>
      <c r="G83" s="8"/>
      <c r="H83" s="53" t="s">
        <v>134</v>
      </c>
      <c r="I83" s="72">
        <v>6.2832994561567948E-2</v>
      </c>
      <c r="J83" s="74"/>
      <c r="K83" s="9">
        <f t="shared" si="4"/>
        <v>0.12456672330420193</v>
      </c>
      <c r="L83" s="9">
        <f t="shared" si="5"/>
        <v>-3.1691710513087341E-2</v>
      </c>
    </row>
    <row r="84" spans="2:12" x14ac:dyDescent="0.2">
      <c r="B84" s="53" t="s">
        <v>135</v>
      </c>
      <c r="C84" s="54">
        <v>0.51340799999999998</v>
      </c>
      <c r="D84" s="55">
        <v>0.62542566272948552</v>
      </c>
      <c r="E84" s="56">
        <v>15625</v>
      </c>
      <c r="F84" s="57">
        <v>0</v>
      </c>
      <c r="G84" s="8"/>
      <c r="H84" s="53" t="s">
        <v>135</v>
      </c>
      <c r="I84" s="72">
        <v>7.5992999749958157E-2</v>
      </c>
      <c r="J84" s="74"/>
      <c r="K84" s="9">
        <f t="shared" ref="K84:K110" si="6">((1-C84)/D84)*I84</f>
        <v>5.9123870250149146E-2</v>
      </c>
      <c r="L84" s="9">
        <f t="shared" si="5"/>
        <v>-6.2382176397040162E-2</v>
      </c>
    </row>
    <row r="85" spans="2:12" x14ac:dyDescent="0.2">
      <c r="B85" s="53" t="s">
        <v>136</v>
      </c>
      <c r="C85" s="54">
        <v>0.55475200000000002</v>
      </c>
      <c r="D85" s="55">
        <v>0.49700908205966071</v>
      </c>
      <c r="E85" s="56">
        <v>15625</v>
      </c>
      <c r="F85" s="57">
        <v>0</v>
      </c>
      <c r="G85" s="8"/>
      <c r="H85" s="53" t="s">
        <v>136</v>
      </c>
      <c r="I85" s="72">
        <v>6.5639457522278996E-2</v>
      </c>
      <c r="J85" s="74"/>
      <c r="K85" s="9">
        <f t="shared" si="6"/>
        <v>5.8803426814183289E-2</v>
      </c>
      <c r="L85" s="9">
        <f t="shared" si="5"/>
        <v>-7.3265502892818871E-2</v>
      </c>
    </row>
    <row r="86" spans="2:12" x14ac:dyDescent="0.2">
      <c r="B86" s="53" t="s">
        <v>137</v>
      </c>
      <c r="C86" s="54">
        <v>0.98368</v>
      </c>
      <c r="D86" s="55">
        <v>0.12670708385818716</v>
      </c>
      <c r="E86" s="56">
        <v>15625</v>
      </c>
      <c r="F86" s="57">
        <v>0</v>
      </c>
      <c r="G86" s="8"/>
      <c r="H86" s="53" t="s">
        <v>137</v>
      </c>
      <c r="I86" s="72">
        <v>1.8188716292418493E-2</v>
      </c>
      <c r="J86" s="74"/>
      <c r="K86" s="9">
        <f t="shared" si="6"/>
        <v>2.3427249752231557E-3</v>
      </c>
      <c r="L86" s="9">
        <f t="shared" si="5"/>
        <v>-0.14120659948698</v>
      </c>
    </row>
    <row r="87" spans="2:12" x14ac:dyDescent="0.2">
      <c r="B87" s="53" t="s">
        <v>138</v>
      </c>
      <c r="C87" s="54">
        <v>0.55852800000000002</v>
      </c>
      <c r="D87" s="55">
        <v>0.49657854866307782</v>
      </c>
      <c r="E87" s="56">
        <v>15625</v>
      </c>
      <c r="F87" s="57">
        <v>0</v>
      </c>
      <c r="G87" s="8"/>
      <c r="H87" s="53" t="s">
        <v>138</v>
      </c>
      <c r="I87" s="72">
        <v>7.4059114029514261E-2</v>
      </c>
      <c r="J87" s="74"/>
      <c r="K87" s="9">
        <f t="shared" si="6"/>
        <v>6.5840591134799245E-2</v>
      </c>
      <c r="L87" s="9">
        <f t="shared" si="5"/>
        <v>-8.3298179013249207E-2</v>
      </c>
    </row>
    <row r="88" spans="2:12" x14ac:dyDescent="0.2">
      <c r="B88" s="53" t="s">
        <v>139</v>
      </c>
      <c r="C88" s="54">
        <v>0.24576000000000001</v>
      </c>
      <c r="D88" s="55">
        <v>0.43055067800286612</v>
      </c>
      <c r="E88" s="56">
        <v>15625</v>
      </c>
      <c r="F88" s="57">
        <v>0</v>
      </c>
      <c r="G88" s="8"/>
      <c r="H88" s="53" t="s">
        <v>139</v>
      </c>
      <c r="I88" s="72">
        <v>4.9539759034130708E-2</v>
      </c>
      <c r="J88" s="74"/>
      <c r="K88" s="9">
        <f t="shared" si="6"/>
        <v>8.6783902018739853E-2</v>
      </c>
      <c r="L88" s="9">
        <f t="shared" si="5"/>
        <v>-2.8277486953921176E-2</v>
      </c>
    </row>
    <row r="89" spans="2:12" x14ac:dyDescent="0.2">
      <c r="B89" s="53" t="s">
        <v>140</v>
      </c>
      <c r="C89" s="54">
        <v>0.36531200000000003</v>
      </c>
      <c r="D89" s="55">
        <v>0.4815329506803413</v>
      </c>
      <c r="E89" s="56">
        <v>15625</v>
      </c>
      <c r="F89" s="57">
        <v>0</v>
      </c>
      <c r="G89" s="8"/>
      <c r="H89" s="53" t="s">
        <v>140</v>
      </c>
      <c r="I89" s="72">
        <v>1.5617287777815463E-4</v>
      </c>
      <c r="J89" s="74"/>
      <c r="K89" s="9">
        <f t="shared" si="6"/>
        <v>2.0584479486028252E-4</v>
      </c>
      <c r="L89" s="9">
        <f t="shared" si="5"/>
        <v>-1.1847958949909174E-4</v>
      </c>
    </row>
    <row r="90" spans="2:12" x14ac:dyDescent="0.2">
      <c r="B90" s="53" t="s">
        <v>141</v>
      </c>
      <c r="C90" s="54">
        <v>2.7520000000000001E-3</v>
      </c>
      <c r="D90" s="55">
        <v>5.2388950653144292E-2</v>
      </c>
      <c r="E90" s="56">
        <v>15625</v>
      </c>
      <c r="F90" s="57">
        <v>0</v>
      </c>
      <c r="G90" s="8"/>
      <c r="H90" s="53" t="s">
        <v>141</v>
      </c>
      <c r="I90" s="72">
        <v>-1.8343031643469929E-2</v>
      </c>
      <c r="J90" s="74"/>
      <c r="K90" s="9">
        <f t="shared" si="6"/>
        <v>-0.34916812404772257</v>
      </c>
      <c r="L90" s="9">
        <f t="shared" si="5"/>
        <v>9.6356240110717943E-4</v>
      </c>
    </row>
    <row r="91" spans="2:12" x14ac:dyDescent="0.2">
      <c r="B91" s="53" t="s">
        <v>142</v>
      </c>
      <c r="C91" s="54">
        <v>1.6639999999999999E-2</v>
      </c>
      <c r="D91" s="55">
        <v>0.12792246755786302</v>
      </c>
      <c r="E91" s="56">
        <v>15625</v>
      </c>
      <c r="F91" s="57">
        <v>0</v>
      </c>
      <c r="G91" s="8"/>
      <c r="H91" s="53" t="s">
        <v>142</v>
      </c>
      <c r="I91" s="72">
        <v>-3.302194193535582E-2</v>
      </c>
      <c r="J91" s="74"/>
      <c r="K91" s="9">
        <f t="shared" si="6"/>
        <v>-0.2538448283673333</v>
      </c>
      <c r="L91" s="9">
        <f t="shared" si="5"/>
        <v>4.2954543036450802E-3</v>
      </c>
    </row>
    <row r="92" spans="2:12" x14ac:dyDescent="0.2">
      <c r="B92" s="53" t="s">
        <v>143</v>
      </c>
      <c r="C92" s="54">
        <v>0.58476800000000007</v>
      </c>
      <c r="D92" s="55">
        <v>0.49277776663659939</v>
      </c>
      <c r="E92" s="56">
        <v>15625</v>
      </c>
      <c r="F92" s="57">
        <v>0</v>
      </c>
      <c r="G92" s="8"/>
      <c r="H92" s="53" t="s">
        <v>143</v>
      </c>
      <c r="I92" s="72">
        <v>3.2309818609750299E-3</v>
      </c>
      <c r="J92" s="74"/>
      <c r="K92" s="9">
        <f t="shared" si="6"/>
        <v>2.7225397550976688E-3</v>
      </c>
      <c r="L92" s="9">
        <f t="shared" si="5"/>
        <v>-3.8341315879049636E-3</v>
      </c>
    </row>
    <row r="93" spans="2:12" x14ac:dyDescent="0.2">
      <c r="B93" s="53" t="s">
        <v>144</v>
      </c>
      <c r="C93" s="54">
        <v>0.31430399999999997</v>
      </c>
      <c r="D93" s="55">
        <v>0.46425293704457715</v>
      </c>
      <c r="E93" s="56">
        <v>15625</v>
      </c>
      <c r="F93" s="57">
        <v>0</v>
      </c>
      <c r="G93" s="8"/>
      <c r="H93" s="53" t="s">
        <v>144</v>
      </c>
      <c r="I93" s="72">
        <v>5.9208808595589378E-2</v>
      </c>
      <c r="J93" s="74"/>
      <c r="K93" s="9">
        <f t="shared" si="6"/>
        <v>8.7450697624478269E-2</v>
      </c>
      <c r="L93" s="9">
        <f t="shared" si="5"/>
        <v>-4.0084970695707732E-2</v>
      </c>
    </row>
    <row r="94" spans="2:12" x14ac:dyDescent="0.2">
      <c r="B94" s="53" t="s">
        <v>145</v>
      </c>
      <c r="C94" s="54">
        <v>8.0063999999999996E-2</v>
      </c>
      <c r="D94" s="55">
        <v>0.27140093965586176</v>
      </c>
      <c r="E94" s="56">
        <v>15625</v>
      </c>
      <c r="F94" s="57">
        <v>0</v>
      </c>
      <c r="G94" s="8"/>
      <c r="H94" s="53" t="s">
        <v>145</v>
      </c>
      <c r="I94" s="72">
        <v>-8.6245162398159714E-2</v>
      </c>
      <c r="J94" s="74"/>
      <c r="K94" s="9">
        <f t="shared" si="6"/>
        <v>-0.29233513272473244</v>
      </c>
      <c r="L94" s="9">
        <f t="shared" si="5"/>
        <v>2.5442552597651335E-2</v>
      </c>
    </row>
    <row r="95" spans="2:12" x14ac:dyDescent="0.2">
      <c r="B95" s="53" t="s">
        <v>146</v>
      </c>
      <c r="C95" s="54">
        <v>1.4720000000000002E-3</v>
      </c>
      <c r="D95" s="55">
        <v>3.8339630819120771E-2</v>
      </c>
      <c r="E95" s="56">
        <v>15625</v>
      </c>
      <c r="F95" s="57">
        <v>0</v>
      </c>
      <c r="G95" s="8"/>
      <c r="H95" s="53" t="s">
        <v>146</v>
      </c>
      <c r="I95" s="72">
        <v>-1.2722624431470016E-2</v>
      </c>
      <c r="J95" s="74"/>
      <c r="K95" s="9">
        <f t="shared" si="6"/>
        <v>-0.3313515664311299</v>
      </c>
      <c r="L95" s="9">
        <f t="shared" si="5"/>
        <v>4.884685314649397E-4</v>
      </c>
    </row>
    <row r="96" spans="2:12" x14ac:dyDescent="0.2">
      <c r="B96" s="53" t="s">
        <v>147</v>
      </c>
      <c r="C96" s="54">
        <v>2.0544E-2</v>
      </c>
      <c r="D96" s="55">
        <v>0.14185637789978123</v>
      </c>
      <c r="E96" s="56">
        <v>15625</v>
      </c>
      <c r="F96" s="57">
        <v>0</v>
      </c>
      <c r="G96" s="8"/>
      <c r="H96" s="53" t="s">
        <v>147</v>
      </c>
      <c r="I96" s="72">
        <v>-8.7477647228017246E-3</v>
      </c>
      <c r="J96" s="74"/>
      <c r="K96" s="9">
        <f t="shared" si="6"/>
        <v>-6.0399474251271568E-2</v>
      </c>
      <c r="L96" s="9">
        <f t="shared" si="5"/>
        <v>1.2668734471156676E-3</v>
      </c>
    </row>
    <row r="97" spans="2:13" x14ac:dyDescent="0.2">
      <c r="B97" s="53" t="s">
        <v>148</v>
      </c>
      <c r="C97" s="54">
        <v>1.2288E-2</v>
      </c>
      <c r="D97" s="55">
        <v>0.11017160194006584</v>
      </c>
      <c r="E97" s="56">
        <v>15625</v>
      </c>
      <c r="F97" s="57">
        <v>0</v>
      </c>
      <c r="G97" s="8"/>
      <c r="H97" s="53" t="s">
        <v>148</v>
      </c>
      <c r="I97" s="72">
        <v>-9.4788999703030667E-4</v>
      </c>
      <c r="J97" s="74"/>
      <c r="K97" s="9">
        <f t="shared" si="6"/>
        <v>-8.4980367740874006E-3</v>
      </c>
      <c r="L97" s="9">
        <f t="shared" si="5"/>
        <v>1.0572300010527965E-4</v>
      </c>
    </row>
    <row r="98" spans="2:13" x14ac:dyDescent="0.2">
      <c r="B98" s="53" t="s">
        <v>149</v>
      </c>
      <c r="C98" s="54">
        <v>0.892544</v>
      </c>
      <c r="D98" s="55">
        <v>0.30970202880538744</v>
      </c>
      <c r="E98" s="56">
        <v>15625</v>
      </c>
      <c r="F98" s="57">
        <v>0</v>
      </c>
      <c r="G98" s="8"/>
      <c r="H98" s="53" t="s">
        <v>149</v>
      </c>
      <c r="I98" s="72">
        <v>8.8212854056350445E-2</v>
      </c>
      <c r="J98" s="74"/>
      <c r="K98" s="9">
        <f t="shared" si="6"/>
        <v>3.0606840006965758E-2</v>
      </c>
      <c r="L98" s="9">
        <f t="shared" si="5"/>
        <v>-0.25422453289883529</v>
      </c>
    </row>
    <row r="99" spans="2:13" x14ac:dyDescent="0.2">
      <c r="B99" s="53" t="s">
        <v>150</v>
      </c>
      <c r="C99" s="54">
        <v>7.2703999999999991E-2</v>
      </c>
      <c r="D99" s="55">
        <v>0.25965832052980775</v>
      </c>
      <c r="E99" s="56">
        <v>15625</v>
      </c>
      <c r="F99" s="57">
        <v>0</v>
      </c>
      <c r="G99" s="8"/>
      <c r="H99" s="53" t="s">
        <v>150</v>
      </c>
      <c r="I99" s="72">
        <v>-9.7430310238566548E-2</v>
      </c>
      <c r="J99" s="74"/>
      <c r="K99" s="9">
        <f t="shared" si="6"/>
        <v>-0.34794470201701222</v>
      </c>
      <c r="L99" s="9">
        <f t="shared" si="5"/>
        <v>2.7280363136953957E-2</v>
      </c>
    </row>
    <row r="100" spans="2:13" x14ac:dyDescent="0.2">
      <c r="B100" s="53" t="s">
        <v>151</v>
      </c>
      <c r="C100" s="54">
        <v>1.9200000000000003E-3</v>
      </c>
      <c r="D100" s="55">
        <v>4.3777120187604497E-2</v>
      </c>
      <c r="E100" s="56">
        <v>15625</v>
      </c>
      <c r="F100" s="57">
        <v>0</v>
      </c>
      <c r="G100" s="8"/>
      <c r="H100" s="53" t="s">
        <v>151</v>
      </c>
      <c r="I100" s="72">
        <v>-1.5436199596763489E-2</v>
      </c>
      <c r="J100" s="74"/>
      <c r="K100" s="9">
        <f t="shared" si="6"/>
        <v>-0.35193183168544911</v>
      </c>
      <c r="L100" s="9">
        <f t="shared" si="5"/>
        <v>6.7700897406626969E-4</v>
      </c>
    </row>
    <row r="101" spans="2:13" x14ac:dyDescent="0.2">
      <c r="B101" s="53" t="s">
        <v>152</v>
      </c>
      <c r="C101" s="54">
        <v>3.5455999999999994E-2</v>
      </c>
      <c r="D101" s="55">
        <v>0.18493528849817154</v>
      </c>
      <c r="E101" s="56">
        <v>15625</v>
      </c>
      <c r="F101" s="57">
        <v>0</v>
      </c>
      <c r="G101" s="8"/>
      <c r="H101" s="53" t="s">
        <v>152</v>
      </c>
      <c r="I101" s="72">
        <v>-5.8031228781530268E-3</v>
      </c>
      <c r="J101" s="74"/>
      <c r="K101" s="9">
        <f t="shared" si="6"/>
        <v>-3.0266626768966135E-2</v>
      </c>
      <c r="L101" s="9">
        <f t="shared" si="5"/>
        <v>1.1125811976648687E-3</v>
      </c>
    </row>
    <row r="102" spans="2:13" x14ac:dyDescent="0.2">
      <c r="B102" s="53" t="s">
        <v>153</v>
      </c>
      <c r="C102" s="54">
        <v>1.6896000000000001E-2</v>
      </c>
      <c r="D102" s="55">
        <v>0.12888595084667898</v>
      </c>
      <c r="E102" s="56">
        <v>15625</v>
      </c>
      <c r="F102" s="57">
        <v>0</v>
      </c>
      <c r="G102" s="8"/>
      <c r="H102" s="53" t="s">
        <v>153</v>
      </c>
      <c r="I102" s="72">
        <v>4.1785052355621476E-4</v>
      </c>
      <c r="J102" s="74"/>
      <c r="K102" s="9">
        <f t="shared" si="6"/>
        <v>3.1872404898411304E-3</v>
      </c>
      <c r="L102" s="9">
        <f t="shared" si="5"/>
        <v>-5.4777129699762941E-5</v>
      </c>
    </row>
    <row r="103" spans="2:13" x14ac:dyDescent="0.2">
      <c r="B103" s="53" t="s">
        <v>154</v>
      </c>
      <c r="C103" s="54">
        <v>0.38540799999999997</v>
      </c>
      <c r="D103" s="55">
        <v>0.48670713380983449</v>
      </c>
      <c r="E103" s="56">
        <v>15625</v>
      </c>
      <c r="F103" s="57">
        <v>0</v>
      </c>
      <c r="G103" s="8"/>
      <c r="H103" s="53" t="s">
        <v>154</v>
      </c>
      <c r="I103" s="72">
        <v>7.7301457479303105E-3</v>
      </c>
      <c r="J103" s="74"/>
      <c r="K103" s="9">
        <f t="shared" si="6"/>
        <v>9.7612823102121299E-3</v>
      </c>
      <c r="L103" s="9">
        <f t="shared" si="5"/>
        <v>-6.1212581560030656E-3</v>
      </c>
    </row>
    <row r="104" spans="2:13" x14ac:dyDescent="0.2">
      <c r="B104" s="53" t="s">
        <v>155</v>
      </c>
      <c r="C104" s="54">
        <v>0.13619200000000001</v>
      </c>
      <c r="D104" s="55">
        <v>0.34300330729777345</v>
      </c>
      <c r="E104" s="56">
        <v>15625</v>
      </c>
      <c r="F104" s="57">
        <v>0</v>
      </c>
      <c r="G104" s="8"/>
      <c r="H104" s="53" t="s">
        <v>155</v>
      </c>
      <c r="I104" s="72">
        <v>4.3462098428258586E-2</v>
      </c>
      <c r="J104" s="74"/>
      <c r="K104" s="9">
        <f t="shared" si="6"/>
        <v>0.10945348782460822</v>
      </c>
      <c r="L104" s="9">
        <f t="shared" si="5"/>
        <v>-1.7256947624714105E-2</v>
      </c>
    </row>
    <row r="105" spans="2:13" x14ac:dyDescent="0.2">
      <c r="B105" s="53" t="s">
        <v>156</v>
      </c>
      <c r="C105" s="54">
        <v>0.102272</v>
      </c>
      <c r="D105" s="55">
        <v>0.30301536988762151</v>
      </c>
      <c r="E105" s="56">
        <v>15625</v>
      </c>
      <c r="F105" s="57">
        <v>0</v>
      </c>
      <c r="G105" s="8"/>
      <c r="H105" s="53" t="s">
        <v>156</v>
      </c>
      <c r="I105" s="72">
        <v>2.4770735288692749E-2</v>
      </c>
      <c r="J105" s="74"/>
      <c r="K105" s="9">
        <f t="shared" si="6"/>
        <v>7.3386979206680775E-2</v>
      </c>
      <c r="L105" s="9">
        <f t="shared" si="5"/>
        <v>-8.3604757091520557E-3</v>
      </c>
    </row>
    <row r="106" spans="2:13" x14ac:dyDescent="0.2">
      <c r="B106" s="53" t="s">
        <v>157</v>
      </c>
      <c r="C106" s="54">
        <v>0.25152000000000002</v>
      </c>
      <c r="D106" s="55">
        <v>0.43390060942949904</v>
      </c>
      <c r="E106" s="56">
        <v>15625</v>
      </c>
      <c r="F106" s="57">
        <v>0</v>
      </c>
      <c r="G106" s="8"/>
      <c r="H106" s="53" t="s">
        <v>157</v>
      </c>
      <c r="I106" s="72">
        <v>1.6688284171575639E-3</v>
      </c>
      <c r="J106" s="74"/>
      <c r="K106" s="9">
        <f t="shared" si="6"/>
        <v>2.8787345915840369E-3</v>
      </c>
      <c r="L106" s="9">
        <f t="shared" si="5"/>
        <v>-9.6737297519668781E-4</v>
      </c>
    </row>
    <row r="107" spans="2:13" x14ac:dyDescent="0.2">
      <c r="B107" s="53" t="s">
        <v>158</v>
      </c>
      <c r="C107" s="54">
        <v>6.1376000000000007E-2</v>
      </c>
      <c r="D107" s="55">
        <v>0.24002640237091322</v>
      </c>
      <c r="E107" s="56">
        <v>15625</v>
      </c>
      <c r="F107" s="57">
        <v>0</v>
      </c>
      <c r="G107" s="8"/>
      <c r="H107" s="53" t="s">
        <v>158</v>
      </c>
      <c r="I107" s="72">
        <v>-9.1417774231982607E-2</v>
      </c>
      <c r="J107" s="74"/>
      <c r="K107" s="9">
        <f t="shared" si="6"/>
        <v>-0.35748949312718886</v>
      </c>
      <c r="L107" s="9">
        <f t="shared" si="5"/>
        <v>2.3376000539272752E-2</v>
      </c>
    </row>
    <row r="108" spans="2:13" x14ac:dyDescent="0.2">
      <c r="B108" s="53" t="s">
        <v>159</v>
      </c>
      <c r="C108" s="54">
        <v>1.0880000000000001E-2</v>
      </c>
      <c r="D108" s="55">
        <v>0.10374157502234986</v>
      </c>
      <c r="E108" s="56">
        <v>15625</v>
      </c>
      <c r="F108" s="57">
        <v>0</v>
      </c>
      <c r="G108" s="8"/>
      <c r="H108" s="53" t="s">
        <v>159</v>
      </c>
      <c r="I108" s="72">
        <v>-3.795925753875657E-2</v>
      </c>
      <c r="J108" s="74"/>
      <c r="K108" s="9">
        <f t="shared" si="6"/>
        <v>-0.36192106017906528</v>
      </c>
      <c r="L108" s="9">
        <f t="shared" si="5"/>
        <v>3.9810145733057975E-3</v>
      </c>
    </row>
    <row r="109" spans="2:13" x14ac:dyDescent="0.2">
      <c r="B109" s="53" t="s">
        <v>160</v>
      </c>
      <c r="C109" s="54">
        <v>0.11628799999999999</v>
      </c>
      <c r="D109" s="55">
        <v>0.32058022154121457</v>
      </c>
      <c r="E109" s="56">
        <v>15625</v>
      </c>
      <c r="F109" s="57">
        <v>0</v>
      </c>
      <c r="G109" s="8"/>
      <c r="H109" s="53" t="s">
        <v>160</v>
      </c>
      <c r="I109" s="72">
        <v>2.6720228140663275E-2</v>
      </c>
      <c r="J109" s="74"/>
      <c r="K109" s="9">
        <f t="shared" si="6"/>
        <v>7.3657027676631265E-2</v>
      </c>
      <c r="L109" s="9">
        <f t="shared" si="5"/>
        <v>-9.6925564374593706E-3</v>
      </c>
    </row>
    <row r="110" spans="2:13" x14ac:dyDescent="0.2">
      <c r="B110" s="53" t="s">
        <v>47</v>
      </c>
      <c r="C110" s="54">
        <v>5.2352000000000003E-2</v>
      </c>
      <c r="D110" s="55">
        <v>0.22274299858890115</v>
      </c>
      <c r="E110" s="56">
        <v>15625</v>
      </c>
      <c r="F110" s="57">
        <v>0</v>
      </c>
      <c r="G110" s="8"/>
      <c r="H110" s="53" t="s">
        <v>47</v>
      </c>
      <c r="I110" s="72">
        <v>2.1524989528682925E-2</v>
      </c>
      <c r="J110" s="74"/>
      <c r="K110" s="9">
        <f t="shared" si="6"/>
        <v>9.1576899862628111E-2</v>
      </c>
      <c r="L110" s="9">
        <f t="shared" si="5"/>
        <v>-5.059087194410063E-3</v>
      </c>
    </row>
    <row r="111" spans="2:13" ht="15.75" thickBot="1" x14ac:dyDescent="0.25">
      <c r="B111" s="60" t="s">
        <v>48</v>
      </c>
      <c r="C111" s="61">
        <v>2.4599679999999999</v>
      </c>
      <c r="D111" s="62">
        <v>1.5403185658097225</v>
      </c>
      <c r="E111" s="63">
        <v>15625</v>
      </c>
      <c r="F111" s="64">
        <v>0</v>
      </c>
      <c r="G111" s="8"/>
      <c r="H111" s="60" t="s">
        <v>48</v>
      </c>
      <c r="I111" s="73">
        <v>-4.9896106560626936E-2</v>
      </c>
      <c r="J111" s="74"/>
      <c r="K111" s="9"/>
      <c r="L111" s="9"/>
      <c r="M111" s="2" t="str">
        <f>"((memsleep-"&amp;C111&amp;")/"&amp;D111&amp;")*("&amp;I111&amp;")"</f>
        <v>((memsleep-2.459968)/1.54031856580972)*(-0.0498961065606269)</v>
      </c>
    </row>
    <row r="112" spans="2:13" ht="24.75" customHeight="1" thickTop="1" x14ac:dyDescent="0.2">
      <c r="B112" s="65" t="s">
        <v>46</v>
      </c>
      <c r="C112" s="65"/>
      <c r="D112" s="65"/>
      <c r="E112" s="65"/>
      <c r="F112" s="65"/>
      <c r="G112" s="8"/>
      <c r="H112" s="65" t="s">
        <v>7</v>
      </c>
      <c r="I112" s="65"/>
      <c r="J112" s="74"/>
      <c r="K112" s="9"/>
      <c r="L112" s="9"/>
    </row>
  </sheetData>
  <mergeCells count="7">
    <mergeCell ref="K5:L5"/>
    <mergeCell ref="B5:F5"/>
    <mergeCell ref="B6"/>
    <mergeCell ref="B112:F112"/>
    <mergeCell ref="H4:I4"/>
    <mergeCell ref="H5:H6"/>
    <mergeCell ref="H112:I112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0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58</v>
      </c>
    </row>
    <row r="4" spans="1:12" ht="15.75" thickBot="1" x14ac:dyDescent="0.25">
      <c r="H4" s="75" t="s">
        <v>6</v>
      </c>
      <c r="I4" s="75"/>
      <c r="J4" s="98"/>
    </row>
    <row r="5" spans="1:12" ht="16.5" thickTop="1" thickBot="1" x14ac:dyDescent="0.25">
      <c r="B5" s="75" t="s">
        <v>0</v>
      </c>
      <c r="C5" s="75"/>
      <c r="D5" s="75"/>
      <c r="E5" s="75"/>
      <c r="F5" s="75"/>
      <c r="G5" s="5"/>
      <c r="H5" s="99" t="s">
        <v>45</v>
      </c>
      <c r="I5" s="100" t="s">
        <v>4</v>
      </c>
      <c r="J5" s="98"/>
      <c r="K5" s="10" t="s">
        <v>8</v>
      </c>
      <c r="L5" s="10"/>
    </row>
    <row r="6" spans="1:12" ht="27" thickTop="1" thickBot="1" x14ac:dyDescent="0.25">
      <c r="B6" s="76" t="s">
        <v>45</v>
      </c>
      <c r="C6" s="77" t="s">
        <v>1</v>
      </c>
      <c r="D6" s="78" t="s">
        <v>161</v>
      </c>
      <c r="E6" s="78" t="s">
        <v>162</v>
      </c>
      <c r="F6" s="79" t="s">
        <v>2</v>
      </c>
      <c r="G6" s="5"/>
      <c r="H6" s="101"/>
      <c r="I6" s="102" t="s">
        <v>5</v>
      </c>
      <c r="J6" s="98"/>
      <c r="K6" s="1" t="s">
        <v>9</v>
      </c>
      <c r="L6" s="1" t="s">
        <v>10</v>
      </c>
    </row>
    <row r="7" spans="1:12" ht="15.75" thickTop="1" x14ac:dyDescent="0.2">
      <c r="B7" s="80" t="s">
        <v>59</v>
      </c>
      <c r="C7" s="81">
        <v>0.22233766233766233</v>
      </c>
      <c r="D7" s="82">
        <v>0.41587083084131615</v>
      </c>
      <c r="E7" s="83">
        <v>3850</v>
      </c>
      <c r="F7" s="84">
        <v>0</v>
      </c>
      <c r="G7" s="5"/>
      <c r="H7" s="80" t="s">
        <v>59</v>
      </c>
      <c r="I7" s="103">
        <v>3.05493911951327E-2</v>
      </c>
      <c r="J7" s="98"/>
      <c r="K7" s="9">
        <f>((1-C7)/D7)*I7</f>
        <v>5.7126177671338374E-2</v>
      </c>
      <c r="L7" s="9">
        <f>((0-C7)/D7)*I7</f>
        <v>-1.6332668031618452E-2</v>
      </c>
    </row>
    <row r="8" spans="1:12" x14ac:dyDescent="0.2">
      <c r="B8" s="85" t="s">
        <v>60</v>
      </c>
      <c r="C8" s="86">
        <v>0.75896103896103895</v>
      </c>
      <c r="D8" s="87">
        <v>0.42776945813794787</v>
      </c>
      <c r="E8" s="88">
        <v>3850</v>
      </c>
      <c r="F8" s="89">
        <v>0</v>
      </c>
      <c r="G8" s="5"/>
      <c r="H8" s="85" t="s">
        <v>60</v>
      </c>
      <c r="I8" s="104">
        <v>-1.4602257809808126E-2</v>
      </c>
      <c r="J8" s="98"/>
      <c r="K8" s="9">
        <f t="shared" ref="K8:K71" si="0">((1-C8)/D8)*I8</f>
        <v>-8.2280606629100712E-3</v>
      </c>
      <c r="L8" s="9">
        <f t="shared" ref="L8:L71" si="1">((0-C8)/D8)*I8</f>
        <v>2.5907751354550892E-2</v>
      </c>
    </row>
    <row r="9" spans="1:12" x14ac:dyDescent="0.2">
      <c r="B9" s="85" t="s">
        <v>61</v>
      </c>
      <c r="C9" s="86">
        <v>8.0519480519480515E-3</v>
      </c>
      <c r="D9" s="87">
        <v>8.9382265011688611E-2</v>
      </c>
      <c r="E9" s="88">
        <v>3850</v>
      </c>
      <c r="F9" s="89">
        <v>0</v>
      </c>
      <c r="G9" s="5"/>
      <c r="H9" s="85" t="s">
        <v>61</v>
      </c>
      <c r="I9" s="104">
        <v>2.2813372558649587E-2</v>
      </c>
      <c r="J9" s="98"/>
      <c r="K9" s="9">
        <f t="shared" si="0"/>
        <v>0.25317864192587081</v>
      </c>
      <c r="L9" s="9">
        <f t="shared" si="1"/>
        <v>-2.0551290651222823E-3</v>
      </c>
    </row>
    <row r="10" spans="1:12" x14ac:dyDescent="0.2">
      <c r="B10" s="85" t="s">
        <v>62</v>
      </c>
      <c r="C10" s="86">
        <v>4.1558441558441558E-3</v>
      </c>
      <c r="D10" s="87">
        <v>6.4340099071524132E-2</v>
      </c>
      <c r="E10" s="88">
        <v>3850</v>
      </c>
      <c r="F10" s="89">
        <v>0</v>
      </c>
      <c r="G10" s="5"/>
      <c r="H10" s="85" t="s">
        <v>62</v>
      </c>
      <c r="I10" s="104">
        <v>-4.2055689452539888E-2</v>
      </c>
      <c r="J10" s="98"/>
      <c r="K10" s="9">
        <f t="shared" si="0"/>
        <v>-0.65093018453004459</v>
      </c>
      <c r="L10" s="9">
        <f t="shared" si="1"/>
        <v>2.7164535608974211E-3</v>
      </c>
    </row>
    <row r="11" spans="1:12" x14ac:dyDescent="0.2">
      <c r="B11" s="85" t="s">
        <v>63</v>
      </c>
      <c r="C11" s="86">
        <v>6.4935064935064939E-3</v>
      </c>
      <c r="D11" s="87">
        <v>8.0330672692507293E-2</v>
      </c>
      <c r="E11" s="88">
        <v>3850</v>
      </c>
      <c r="F11" s="89">
        <v>0</v>
      </c>
      <c r="G11" s="5"/>
      <c r="H11" s="85" t="s">
        <v>63</v>
      </c>
      <c r="I11" s="104">
        <v>-7.209505757835015E-2</v>
      </c>
      <c r="J11" s="98"/>
      <c r="K11" s="9">
        <f t="shared" si="0"/>
        <v>-0.89165079107443224</v>
      </c>
      <c r="L11" s="9">
        <f t="shared" si="1"/>
        <v>5.8277829481989023E-3</v>
      </c>
    </row>
    <row r="12" spans="1:12" x14ac:dyDescent="0.2">
      <c r="B12" s="85" t="s">
        <v>64</v>
      </c>
      <c r="C12" s="86">
        <v>0.55584415584415581</v>
      </c>
      <c r="D12" s="87">
        <v>0.4969361850027324</v>
      </c>
      <c r="E12" s="88">
        <v>3850</v>
      </c>
      <c r="F12" s="89">
        <v>0</v>
      </c>
      <c r="G12" s="5"/>
      <c r="H12" s="85" t="s">
        <v>64</v>
      </c>
      <c r="I12" s="104">
        <v>-9.7774335431256073E-3</v>
      </c>
      <c r="J12" s="98"/>
      <c r="K12" s="9">
        <f t="shared" si="0"/>
        <v>-8.7389575967399963E-3</v>
      </c>
      <c r="L12" s="9">
        <f t="shared" si="1"/>
        <v>1.0936473249721397E-2</v>
      </c>
    </row>
    <row r="13" spans="1:12" x14ac:dyDescent="0.2">
      <c r="B13" s="85" t="s">
        <v>55</v>
      </c>
      <c r="C13" s="86">
        <v>2.0779220779220779E-3</v>
      </c>
      <c r="D13" s="87">
        <v>4.5542760744340959E-2</v>
      </c>
      <c r="E13" s="88">
        <v>3850</v>
      </c>
      <c r="F13" s="89">
        <v>0</v>
      </c>
      <c r="G13" s="5"/>
      <c r="H13" s="85" t="s">
        <v>55</v>
      </c>
      <c r="I13" s="104">
        <v>-8.1533731394510013E-3</v>
      </c>
      <c r="J13" s="98"/>
      <c r="K13" s="9">
        <f t="shared" si="0"/>
        <v>-0.17865476164411076</v>
      </c>
      <c r="L13" s="9">
        <f t="shared" si="1"/>
        <v>3.7200366818138629E-4</v>
      </c>
    </row>
    <row r="14" spans="1:12" x14ac:dyDescent="0.2">
      <c r="B14" s="85" t="s">
        <v>65</v>
      </c>
      <c r="C14" s="86">
        <v>1.064935064935065E-2</v>
      </c>
      <c r="D14" s="87">
        <v>0.10265806982111114</v>
      </c>
      <c r="E14" s="88">
        <v>3850</v>
      </c>
      <c r="F14" s="89">
        <v>0</v>
      </c>
      <c r="G14" s="5"/>
      <c r="H14" s="85" t="s">
        <v>65</v>
      </c>
      <c r="I14" s="104">
        <v>-1.334966508480457E-2</v>
      </c>
      <c r="J14" s="98"/>
      <c r="K14" s="9">
        <f t="shared" si="0"/>
        <v>-0.12865525178176526</v>
      </c>
      <c r="L14" s="9">
        <f t="shared" si="1"/>
        <v>1.3848425631536824E-3</v>
      </c>
    </row>
    <row r="15" spans="1:12" x14ac:dyDescent="0.2">
      <c r="B15" s="85" t="s">
        <v>66</v>
      </c>
      <c r="C15" s="86">
        <v>3.9220779220779219E-2</v>
      </c>
      <c r="D15" s="87">
        <v>0.19414504862566187</v>
      </c>
      <c r="E15" s="88">
        <v>3850</v>
      </c>
      <c r="F15" s="89">
        <v>0</v>
      </c>
      <c r="G15" s="5"/>
      <c r="H15" s="85" t="s">
        <v>66</v>
      </c>
      <c r="I15" s="104">
        <v>-5.244674872758124E-3</v>
      </c>
      <c r="J15" s="98"/>
      <c r="K15" s="9">
        <f t="shared" si="0"/>
        <v>-2.5954690439748164E-2</v>
      </c>
      <c r="L15" s="9">
        <f t="shared" si="1"/>
        <v>1.0595183174917473E-3</v>
      </c>
    </row>
    <row r="16" spans="1:12" x14ac:dyDescent="0.2">
      <c r="B16" s="85" t="s">
        <v>67</v>
      </c>
      <c r="C16" s="86">
        <v>3.2207792207792206E-2</v>
      </c>
      <c r="D16" s="87">
        <v>0.1765744847174017</v>
      </c>
      <c r="E16" s="88">
        <v>3850</v>
      </c>
      <c r="F16" s="89">
        <v>0</v>
      </c>
      <c r="G16" s="5"/>
      <c r="H16" s="85" t="s">
        <v>67</v>
      </c>
      <c r="I16" s="104">
        <v>-5.7984296975685044E-2</v>
      </c>
      <c r="J16" s="98"/>
      <c r="K16" s="9">
        <f t="shared" si="0"/>
        <v>-0.31780781281728909</v>
      </c>
      <c r="L16" s="9">
        <f t="shared" si="1"/>
        <v>1.0576534833425615E-2</v>
      </c>
    </row>
    <row r="17" spans="2:12" x14ac:dyDescent="0.2">
      <c r="B17" s="85" t="s">
        <v>68</v>
      </c>
      <c r="C17" s="86">
        <v>0.36</v>
      </c>
      <c r="D17" s="87">
        <v>0.4800623498086542</v>
      </c>
      <c r="E17" s="88">
        <v>3850</v>
      </c>
      <c r="F17" s="89">
        <v>0</v>
      </c>
      <c r="G17" s="5"/>
      <c r="H17" s="85" t="s">
        <v>68</v>
      </c>
      <c r="I17" s="104">
        <v>3.7197904651446338E-2</v>
      </c>
      <c r="J17" s="98"/>
      <c r="K17" s="9">
        <f t="shared" si="0"/>
        <v>4.9590764588005369E-2</v>
      </c>
      <c r="L17" s="9">
        <f t="shared" si="1"/>
        <v>-2.7894805080753024E-2</v>
      </c>
    </row>
    <row r="18" spans="2:12" x14ac:dyDescent="0.2">
      <c r="B18" s="85" t="s">
        <v>69</v>
      </c>
      <c r="C18" s="86">
        <v>0.25428571428571428</v>
      </c>
      <c r="D18" s="87">
        <v>0.43551550570156133</v>
      </c>
      <c r="E18" s="88">
        <v>3850</v>
      </c>
      <c r="F18" s="89">
        <v>0</v>
      </c>
      <c r="G18" s="5"/>
      <c r="H18" s="85" t="s">
        <v>69</v>
      </c>
      <c r="I18" s="104">
        <v>-3.1086514398460797E-3</v>
      </c>
      <c r="J18" s="98"/>
      <c r="K18" s="9">
        <f t="shared" si="0"/>
        <v>-5.3228088498599568E-3</v>
      </c>
      <c r="L18" s="9">
        <f t="shared" si="1"/>
        <v>1.8150574238986058E-3</v>
      </c>
    </row>
    <row r="19" spans="2:12" ht="15" customHeight="1" x14ac:dyDescent="0.2">
      <c r="B19" s="85" t="s">
        <v>70</v>
      </c>
      <c r="C19" s="86">
        <v>0.56025974025974024</v>
      </c>
      <c r="D19" s="87">
        <v>0.49641995549746698</v>
      </c>
      <c r="E19" s="88">
        <v>3850</v>
      </c>
      <c r="F19" s="89">
        <v>0</v>
      </c>
      <c r="G19" s="5"/>
      <c r="H19" s="85" t="s">
        <v>70</v>
      </c>
      <c r="I19" s="104">
        <v>9.3515032251205183E-3</v>
      </c>
      <c r="J19" s="98"/>
      <c r="K19" s="9">
        <f t="shared" si="0"/>
        <v>8.2837774985404598E-3</v>
      </c>
      <c r="L19" s="9">
        <f t="shared" si="1"/>
        <v>-1.0554109902156984E-2</v>
      </c>
    </row>
    <row r="20" spans="2:12" x14ac:dyDescent="0.2">
      <c r="B20" s="85" t="s">
        <v>71</v>
      </c>
      <c r="C20" s="86">
        <v>4.6753246753246755E-2</v>
      </c>
      <c r="D20" s="87">
        <v>0.21113730040384832</v>
      </c>
      <c r="E20" s="88">
        <v>3850</v>
      </c>
      <c r="F20" s="89">
        <v>0</v>
      </c>
      <c r="G20" s="5"/>
      <c r="H20" s="85" t="s">
        <v>71</v>
      </c>
      <c r="I20" s="104">
        <v>-1.0382893717426076E-2</v>
      </c>
      <c r="J20" s="98"/>
      <c r="K20" s="9">
        <f t="shared" ref="K20:K65" si="2">((1-C20)/D20)*I20</f>
        <v>-4.6876888671548642E-2</v>
      </c>
      <c r="L20" s="9">
        <f t="shared" ref="L20:L65" si="3">((0-C20)/D20)*I20</f>
        <v>2.2991389539179169E-3</v>
      </c>
    </row>
    <row r="21" spans="2:12" x14ac:dyDescent="0.2">
      <c r="B21" s="85" t="s">
        <v>72</v>
      </c>
      <c r="C21" s="86">
        <v>8.0519480519480519E-2</v>
      </c>
      <c r="D21" s="87">
        <v>0.27213108776235839</v>
      </c>
      <c r="E21" s="88">
        <v>3850</v>
      </c>
      <c r="F21" s="89">
        <v>0</v>
      </c>
      <c r="G21" s="5"/>
      <c r="H21" s="85" t="s">
        <v>72</v>
      </c>
      <c r="I21" s="104">
        <v>2.4424221697924471E-3</v>
      </c>
      <c r="J21" s="98"/>
      <c r="K21" s="9">
        <f t="shared" si="2"/>
        <v>8.2524919293036902E-3</v>
      </c>
      <c r="L21" s="9">
        <f t="shared" si="3"/>
        <v>-7.2267584691642478E-4</v>
      </c>
    </row>
    <row r="22" spans="2:12" x14ac:dyDescent="0.2">
      <c r="B22" s="85" t="s">
        <v>73</v>
      </c>
      <c r="C22" s="86">
        <v>7.7922077922077922E-4</v>
      </c>
      <c r="D22" s="87">
        <v>2.7907272959535174E-2</v>
      </c>
      <c r="E22" s="88">
        <v>3850</v>
      </c>
      <c r="F22" s="89">
        <v>0</v>
      </c>
      <c r="G22" s="5"/>
      <c r="H22" s="85" t="s">
        <v>73</v>
      </c>
      <c r="I22" s="104">
        <v>-1.4677321642086223E-2</v>
      </c>
      <c r="J22" s="98"/>
      <c r="K22" s="9">
        <f t="shared" si="2"/>
        <v>-0.5255219594313123</v>
      </c>
      <c r="L22" s="9">
        <f t="shared" si="3"/>
        <v>4.0981696862332648E-4</v>
      </c>
    </row>
    <row r="23" spans="2:12" x14ac:dyDescent="0.2">
      <c r="B23" s="85" t="s">
        <v>74</v>
      </c>
      <c r="C23" s="86">
        <v>2.0779220779220779E-3</v>
      </c>
      <c r="D23" s="87">
        <v>4.554276074434091E-2</v>
      </c>
      <c r="E23" s="88">
        <v>3850</v>
      </c>
      <c r="F23" s="89">
        <v>0</v>
      </c>
      <c r="G23" s="5"/>
      <c r="H23" s="85" t="s">
        <v>74</v>
      </c>
      <c r="I23" s="104">
        <v>-5.4139740643081115E-2</v>
      </c>
      <c r="J23" s="98"/>
      <c r="K23" s="9">
        <f t="shared" si="2"/>
        <v>-1.1862970447486376</v>
      </c>
      <c r="L23" s="9">
        <f t="shared" si="3"/>
        <v>2.4701656319596824E-3</v>
      </c>
    </row>
    <row r="24" spans="2:12" x14ac:dyDescent="0.2">
      <c r="B24" s="85" t="s">
        <v>75</v>
      </c>
      <c r="C24" s="86">
        <v>2.0779220779220779E-3</v>
      </c>
      <c r="D24" s="87">
        <v>4.5542760744340931E-2</v>
      </c>
      <c r="E24" s="88">
        <v>3850</v>
      </c>
      <c r="F24" s="89">
        <v>0</v>
      </c>
      <c r="G24" s="5"/>
      <c r="H24" s="85" t="s">
        <v>75</v>
      </c>
      <c r="I24" s="104">
        <v>4.5627574523715896E-3</v>
      </c>
      <c r="J24" s="98"/>
      <c r="K24" s="9">
        <f t="shared" si="2"/>
        <v>9.9978049716515832E-2</v>
      </c>
      <c r="L24" s="9">
        <f t="shared" si="3"/>
        <v>-2.0817917692142807E-4</v>
      </c>
    </row>
    <row r="25" spans="2:12" x14ac:dyDescent="0.2">
      <c r="B25" s="85" t="s">
        <v>76</v>
      </c>
      <c r="C25" s="86">
        <v>5.0649350649350652E-2</v>
      </c>
      <c r="D25" s="87">
        <v>0.21930911180808182</v>
      </c>
      <c r="E25" s="88">
        <v>3850</v>
      </c>
      <c r="F25" s="89">
        <v>0</v>
      </c>
      <c r="G25" s="5"/>
      <c r="H25" s="85" t="s">
        <v>76</v>
      </c>
      <c r="I25" s="104">
        <v>8.7747388248495088E-3</v>
      </c>
      <c r="J25" s="98"/>
      <c r="K25" s="9">
        <f t="shared" si="2"/>
        <v>3.7984304129338294E-2</v>
      </c>
      <c r="L25" s="9">
        <f t="shared" si="3"/>
        <v>-2.0265223817294026E-3</v>
      </c>
    </row>
    <row r="26" spans="2:12" x14ac:dyDescent="0.2">
      <c r="B26" s="85" t="s">
        <v>78</v>
      </c>
      <c r="C26" s="86">
        <v>2.0779220779220779E-3</v>
      </c>
      <c r="D26" s="87">
        <v>4.5542760744340841E-2</v>
      </c>
      <c r="E26" s="88">
        <v>3850</v>
      </c>
      <c r="F26" s="89">
        <v>0</v>
      </c>
      <c r="G26" s="5"/>
      <c r="H26" s="85" t="s">
        <v>78</v>
      </c>
      <c r="I26" s="104">
        <v>-3.2473996336729719E-3</v>
      </c>
      <c r="J26" s="98"/>
      <c r="K26" s="9">
        <f t="shared" si="2"/>
        <v>-7.115624387529057E-2</v>
      </c>
      <c r="L26" s="9">
        <f t="shared" si="3"/>
        <v>1.481650054665082E-4</v>
      </c>
    </row>
    <row r="27" spans="2:12" ht="15" customHeight="1" x14ac:dyDescent="0.2">
      <c r="B27" s="85" t="s">
        <v>79</v>
      </c>
      <c r="C27" s="86">
        <v>5.1948051948051948E-4</v>
      </c>
      <c r="D27" s="87">
        <v>2.2789154315586098E-2</v>
      </c>
      <c r="E27" s="88">
        <v>3850</v>
      </c>
      <c r="F27" s="89">
        <v>0</v>
      </c>
      <c r="G27" s="5"/>
      <c r="H27" s="85" t="s">
        <v>79</v>
      </c>
      <c r="I27" s="104">
        <v>-3.8169810037611343E-2</v>
      </c>
      <c r="J27" s="98"/>
      <c r="K27" s="9">
        <f t="shared" si="2"/>
        <v>-1.6740411266061228</v>
      </c>
      <c r="L27" s="9">
        <f t="shared" si="3"/>
        <v>8.7008374563727784E-4</v>
      </c>
    </row>
    <row r="28" spans="2:12" x14ac:dyDescent="0.2">
      <c r="B28" s="85" t="s">
        <v>80</v>
      </c>
      <c r="C28" s="86">
        <v>1.6883116883116882E-2</v>
      </c>
      <c r="D28" s="87">
        <v>0.12885026021085436</v>
      </c>
      <c r="E28" s="88">
        <v>3850</v>
      </c>
      <c r="F28" s="89">
        <v>0</v>
      </c>
      <c r="G28" s="5"/>
      <c r="H28" s="85" t="s">
        <v>80</v>
      </c>
      <c r="I28" s="104">
        <v>-6.735485214598499E-3</v>
      </c>
      <c r="J28" s="98"/>
      <c r="K28" s="9">
        <f t="shared" si="2"/>
        <v>-5.1391197965916943E-2</v>
      </c>
      <c r="L28" s="9">
        <f t="shared" si="3"/>
        <v>8.825436902997624E-4</v>
      </c>
    </row>
    <row r="29" spans="2:12" x14ac:dyDescent="0.2">
      <c r="B29" s="85" t="s">
        <v>81</v>
      </c>
      <c r="C29" s="86">
        <v>0.96285714285714286</v>
      </c>
      <c r="D29" s="87">
        <v>0.18913634468112897</v>
      </c>
      <c r="E29" s="88">
        <v>3850</v>
      </c>
      <c r="F29" s="89">
        <v>0</v>
      </c>
      <c r="G29" s="5"/>
      <c r="H29" s="85" t="s">
        <v>81</v>
      </c>
      <c r="I29" s="104">
        <v>2.9031982187837035E-2</v>
      </c>
      <c r="J29" s="98"/>
      <c r="K29" s="9">
        <f t="shared" si="2"/>
        <v>5.7013408437960279E-3</v>
      </c>
      <c r="L29" s="9">
        <f t="shared" si="3"/>
        <v>-0.14779629725840471</v>
      </c>
    </row>
    <row r="30" spans="2:12" x14ac:dyDescent="0.2">
      <c r="B30" s="85" t="s">
        <v>82</v>
      </c>
      <c r="C30" s="86">
        <v>1.5064935064935066E-2</v>
      </c>
      <c r="D30" s="87">
        <v>0.12182708163308845</v>
      </c>
      <c r="E30" s="88">
        <v>3850</v>
      </c>
      <c r="F30" s="89">
        <v>0</v>
      </c>
      <c r="G30" s="5"/>
      <c r="H30" s="85" t="s">
        <v>82</v>
      </c>
      <c r="I30" s="104">
        <v>-8.0070982378695321E-3</v>
      </c>
      <c r="J30" s="98"/>
      <c r="K30" s="9">
        <f t="shared" si="2"/>
        <v>-6.473496464939936E-2</v>
      </c>
      <c r="L30" s="9">
        <f t="shared" si="3"/>
        <v>9.9014450149397773E-4</v>
      </c>
    </row>
    <row r="31" spans="2:12" x14ac:dyDescent="0.2">
      <c r="B31" s="85" t="s">
        <v>83</v>
      </c>
      <c r="C31" s="86">
        <v>4.9350649350649355E-3</v>
      </c>
      <c r="D31" s="87">
        <v>7.0085561349306352E-2</v>
      </c>
      <c r="E31" s="88">
        <v>3850</v>
      </c>
      <c r="F31" s="89">
        <v>0</v>
      </c>
      <c r="G31" s="5"/>
      <c r="H31" s="85" t="s">
        <v>83</v>
      </c>
      <c r="I31" s="104">
        <v>-5.1380223056730762E-2</v>
      </c>
      <c r="J31" s="98"/>
      <c r="K31" s="9">
        <f t="shared" si="2"/>
        <v>-0.72948917487801057</v>
      </c>
      <c r="L31" s="9">
        <f t="shared" si="3"/>
        <v>3.6179311727178808E-3</v>
      </c>
    </row>
    <row r="32" spans="2:12" x14ac:dyDescent="0.2">
      <c r="B32" s="85" t="s">
        <v>84</v>
      </c>
      <c r="C32" s="86">
        <v>2.5974025974025974E-4</v>
      </c>
      <c r="D32" s="87">
        <v>1.6116459280508331E-2</v>
      </c>
      <c r="E32" s="88">
        <v>3850</v>
      </c>
      <c r="F32" s="89">
        <v>0</v>
      </c>
      <c r="G32" s="5"/>
      <c r="H32" s="85" t="s">
        <v>84</v>
      </c>
      <c r="I32" s="104">
        <v>-2.8939843822461103E-3</v>
      </c>
      <c r="J32" s="98"/>
      <c r="K32" s="9">
        <f t="shared" si="2"/>
        <v>-0.17952036781988043</v>
      </c>
      <c r="L32" s="9">
        <f t="shared" si="3"/>
        <v>4.6640781454892299E-5</v>
      </c>
    </row>
    <row r="33" spans="2:12" x14ac:dyDescent="0.2">
      <c r="B33" s="85" t="s">
        <v>85</v>
      </c>
      <c r="C33" s="86">
        <v>0.92337662337662341</v>
      </c>
      <c r="D33" s="87">
        <v>0.26602747368756918</v>
      </c>
      <c r="E33" s="88">
        <v>3850</v>
      </c>
      <c r="F33" s="89">
        <v>0</v>
      </c>
      <c r="G33" s="5"/>
      <c r="H33" s="85" t="s">
        <v>85</v>
      </c>
      <c r="I33" s="104">
        <v>3.7559654773456734E-2</v>
      </c>
      <c r="J33" s="98"/>
      <c r="K33" s="9">
        <f t="shared" si="2"/>
        <v>1.0818234423902132E-2</v>
      </c>
      <c r="L33" s="9">
        <f t="shared" si="3"/>
        <v>-0.13036889280329525</v>
      </c>
    </row>
    <row r="34" spans="2:12" x14ac:dyDescent="0.2">
      <c r="B34" s="85" t="s">
        <v>86</v>
      </c>
      <c r="C34" s="86">
        <v>5.1948051948051948E-3</v>
      </c>
      <c r="D34" s="87">
        <v>7.1896883334607101E-2</v>
      </c>
      <c r="E34" s="88">
        <v>3850</v>
      </c>
      <c r="F34" s="89">
        <v>0</v>
      </c>
      <c r="G34" s="5"/>
      <c r="H34" s="85" t="s">
        <v>86</v>
      </c>
      <c r="I34" s="104">
        <v>1.1829035267309034E-2</v>
      </c>
      <c r="J34" s="98"/>
      <c r="K34" s="9">
        <f t="shared" si="2"/>
        <v>0.16367309941220543</v>
      </c>
      <c r="L34" s="9">
        <f t="shared" si="3"/>
        <v>-8.5468981416295261E-4</v>
      </c>
    </row>
    <row r="35" spans="2:12" x14ac:dyDescent="0.2">
      <c r="B35" s="85" t="s">
        <v>87</v>
      </c>
      <c r="C35" s="86">
        <v>0.10727272727272727</v>
      </c>
      <c r="D35" s="87">
        <v>0.30949987046812494</v>
      </c>
      <c r="E35" s="88">
        <v>3850</v>
      </c>
      <c r="F35" s="89">
        <v>0</v>
      </c>
      <c r="G35" s="5"/>
      <c r="H35" s="85" t="s">
        <v>87</v>
      </c>
      <c r="I35" s="104">
        <v>1.2541144609233982E-2</v>
      </c>
      <c r="J35" s="98"/>
      <c r="K35" s="9">
        <f t="shared" si="2"/>
        <v>3.6173914408900651E-2</v>
      </c>
      <c r="L35" s="9">
        <f t="shared" si="3"/>
        <v>-4.3467636458760454E-3</v>
      </c>
    </row>
    <row r="36" spans="2:12" x14ac:dyDescent="0.2">
      <c r="B36" s="85" t="s">
        <v>88</v>
      </c>
      <c r="C36" s="86">
        <v>0.47038961038961041</v>
      </c>
      <c r="D36" s="87">
        <v>0.49918728846966987</v>
      </c>
      <c r="E36" s="88">
        <v>3850</v>
      </c>
      <c r="F36" s="89">
        <v>0</v>
      </c>
      <c r="G36" s="5"/>
      <c r="H36" s="85" t="s">
        <v>88</v>
      </c>
      <c r="I36" s="104">
        <v>3.9962185932666122E-2</v>
      </c>
      <c r="J36" s="98"/>
      <c r="K36" s="9">
        <f t="shared" si="2"/>
        <v>4.239769190911212E-2</v>
      </c>
      <c r="L36" s="9">
        <f t="shared" si="3"/>
        <v>-3.7656802377342834E-2</v>
      </c>
    </row>
    <row r="37" spans="2:12" x14ac:dyDescent="0.2">
      <c r="B37" s="85" t="s">
        <v>89</v>
      </c>
      <c r="C37" s="86">
        <v>4.7012987012987013E-2</v>
      </c>
      <c r="D37" s="87">
        <v>0.21169413352902416</v>
      </c>
      <c r="E37" s="88">
        <v>3850</v>
      </c>
      <c r="F37" s="89">
        <v>0</v>
      </c>
      <c r="G37" s="5"/>
      <c r="H37" s="85" t="s">
        <v>89</v>
      </c>
      <c r="I37" s="104">
        <v>3.1293560495386084E-2</v>
      </c>
      <c r="J37" s="98"/>
      <c r="K37" s="9">
        <f t="shared" si="2"/>
        <v>0.14087474340963541</v>
      </c>
      <c r="L37" s="9">
        <f t="shared" si="3"/>
        <v>-6.9496670910722293E-3</v>
      </c>
    </row>
    <row r="38" spans="2:12" x14ac:dyDescent="0.2">
      <c r="B38" s="85" t="s">
        <v>90</v>
      </c>
      <c r="C38" s="86">
        <v>0.10623376623376624</v>
      </c>
      <c r="D38" s="87">
        <v>0.30817660750104431</v>
      </c>
      <c r="E38" s="88">
        <v>3850</v>
      </c>
      <c r="F38" s="89">
        <v>0</v>
      </c>
      <c r="G38" s="5"/>
      <c r="H38" s="85" t="s">
        <v>90</v>
      </c>
      <c r="I38" s="104">
        <v>-9.0830834892091945E-3</v>
      </c>
      <c r="J38" s="98"/>
      <c r="K38" s="9">
        <f t="shared" si="2"/>
        <v>-2.6342535817249702E-2</v>
      </c>
      <c r="L38" s="9">
        <f t="shared" si="3"/>
        <v>3.1310947832767014E-3</v>
      </c>
    </row>
    <row r="39" spans="2:12" x14ac:dyDescent="0.2">
      <c r="B39" s="85" t="s">
        <v>91</v>
      </c>
      <c r="C39" s="86">
        <v>0.23740259740259739</v>
      </c>
      <c r="D39" s="87">
        <v>0.42554628469691402</v>
      </c>
      <c r="E39" s="88">
        <v>3850</v>
      </c>
      <c r="F39" s="89">
        <v>0</v>
      </c>
      <c r="G39" s="5"/>
      <c r="H39" s="85" t="s">
        <v>91</v>
      </c>
      <c r="I39" s="104">
        <v>-5.4867995842205218E-2</v>
      </c>
      <c r="J39" s="98"/>
      <c r="K39" s="9">
        <f t="shared" si="2"/>
        <v>-9.8325828751605643E-2</v>
      </c>
      <c r="L39" s="9">
        <f t="shared" si="3"/>
        <v>3.0609607451964425E-2</v>
      </c>
    </row>
    <row r="40" spans="2:12" x14ac:dyDescent="0.2">
      <c r="B40" s="85" t="s">
        <v>92</v>
      </c>
      <c r="C40" s="86">
        <v>1.1688311688311689E-2</v>
      </c>
      <c r="D40" s="87">
        <v>0.10749277314312992</v>
      </c>
      <c r="E40" s="88">
        <v>3850</v>
      </c>
      <c r="F40" s="89">
        <v>0</v>
      </c>
      <c r="G40" s="5"/>
      <c r="H40" s="85" t="s">
        <v>92</v>
      </c>
      <c r="I40" s="104">
        <v>-1.6363576288468101E-2</v>
      </c>
      <c r="J40" s="98"/>
      <c r="K40" s="9">
        <f t="shared" si="2"/>
        <v>-0.15045024177522232</v>
      </c>
      <c r="L40" s="9">
        <f t="shared" si="3"/>
        <v>1.779306407328516E-3</v>
      </c>
    </row>
    <row r="41" spans="2:12" x14ac:dyDescent="0.2">
      <c r="B41" s="85" t="s">
        <v>93</v>
      </c>
      <c r="C41" s="86">
        <v>1.4805194805194806E-2</v>
      </c>
      <c r="D41" s="87">
        <v>0.12078820541744563</v>
      </c>
      <c r="E41" s="88">
        <v>3850</v>
      </c>
      <c r="F41" s="89">
        <v>0</v>
      </c>
      <c r="G41" s="5"/>
      <c r="H41" s="85" t="s">
        <v>93</v>
      </c>
      <c r="I41" s="104">
        <v>-2.8133541445638028E-2</v>
      </c>
      <c r="J41" s="98"/>
      <c r="K41" s="9">
        <f t="shared" si="2"/>
        <v>-0.22946792518512013</v>
      </c>
      <c r="L41" s="9">
        <f t="shared" si="3"/>
        <v>3.4483711404038617E-3</v>
      </c>
    </row>
    <row r="42" spans="2:12" x14ac:dyDescent="0.2">
      <c r="B42" s="85" t="s">
        <v>94</v>
      </c>
      <c r="C42" s="86">
        <v>0.1677922077922078</v>
      </c>
      <c r="D42" s="87">
        <v>0.37373019924200074</v>
      </c>
      <c r="E42" s="88">
        <v>3850</v>
      </c>
      <c r="F42" s="89">
        <v>0</v>
      </c>
      <c r="G42" s="5"/>
      <c r="H42" s="85" t="s">
        <v>94</v>
      </c>
      <c r="I42" s="104">
        <v>1.2481546228917187E-2</v>
      </c>
      <c r="J42" s="98"/>
      <c r="K42" s="9">
        <f t="shared" si="2"/>
        <v>2.7793419026811473E-2</v>
      </c>
      <c r="L42" s="9">
        <f t="shared" si="3"/>
        <v>-5.6037917263795922E-3</v>
      </c>
    </row>
    <row r="43" spans="2:12" x14ac:dyDescent="0.2">
      <c r="B43" s="85" t="s">
        <v>95</v>
      </c>
      <c r="C43" s="86">
        <v>1.948051948051948E-2</v>
      </c>
      <c r="D43" s="87">
        <v>0.13822442416760897</v>
      </c>
      <c r="E43" s="88">
        <v>3850</v>
      </c>
      <c r="F43" s="89">
        <v>0</v>
      </c>
      <c r="G43" s="5"/>
      <c r="H43" s="85" t="s">
        <v>95</v>
      </c>
      <c r="I43" s="104">
        <v>1.5263936448979746E-2</v>
      </c>
      <c r="J43" s="98"/>
      <c r="K43" s="9">
        <f t="shared" si="2"/>
        <v>0.10827744176013145</v>
      </c>
      <c r="L43" s="9">
        <f t="shared" si="3"/>
        <v>-2.1512074521880418E-3</v>
      </c>
    </row>
    <row r="44" spans="2:12" x14ac:dyDescent="0.2">
      <c r="B44" s="85" t="s">
        <v>96</v>
      </c>
      <c r="C44" s="86">
        <v>0.46597402597402598</v>
      </c>
      <c r="D44" s="87">
        <v>0.49890568670877072</v>
      </c>
      <c r="E44" s="88">
        <v>3850</v>
      </c>
      <c r="F44" s="89">
        <v>0</v>
      </c>
      <c r="G44" s="5"/>
      <c r="H44" s="85" t="s">
        <v>96</v>
      </c>
      <c r="I44" s="104">
        <v>3.781036862676334E-2</v>
      </c>
      <c r="J44" s="98"/>
      <c r="K44" s="9">
        <f t="shared" si="2"/>
        <v>4.0472015998436715E-2</v>
      </c>
      <c r="L44" s="9">
        <f t="shared" si="3"/>
        <v>-3.5314589835211803E-2</v>
      </c>
    </row>
    <row r="45" spans="2:12" x14ac:dyDescent="0.2">
      <c r="B45" s="85" t="s">
        <v>97</v>
      </c>
      <c r="C45" s="86">
        <v>9.0909090909090905E-3</v>
      </c>
      <c r="D45" s="87">
        <v>9.4924205973301812E-2</v>
      </c>
      <c r="E45" s="88">
        <v>3850</v>
      </c>
      <c r="F45" s="89">
        <v>0</v>
      </c>
      <c r="G45" s="5"/>
      <c r="H45" s="85" t="s">
        <v>97</v>
      </c>
      <c r="I45" s="104">
        <v>7.6610155154557642E-3</v>
      </c>
      <c r="J45" s="98"/>
      <c r="K45" s="9">
        <f t="shared" si="2"/>
        <v>7.9972962028208541E-2</v>
      </c>
      <c r="L45" s="9">
        <f t="shared" si="3"/>
        <v>-7.3369689934136271E-4</v>
      </c>
    </row>
    <row r="46" spans="2:12" x14ac:dyDescent="0.2">
      <c r="B46" s="85" t="s">
        <v>98</v>
      </c>
      <c r="C46" s="86">
        <v>8.1558441558441552E-2</v>
      </c>
      <c r="D46" s="87">
        <v>0.27372636610267753</v>
      </c>
      <c r="E46" s="88">
        <v>3850</v>
      </c>
      <c r="F46" s="89">
        <v>0</v>
      </c>
      <c r="G46" s="5"/>
      <c r="H46" s="85" t="s">
        <v>98</v>
      </c>
      <c r="I46" s="104">
        <v>4.0790507419356005E-3</v>
      </c>
      <c r="J46" s="98"/>
      <c r="K46" s="9">
        <f t="shared" si="2"/>
        <v>1.3686550454479153E-2</v>
      </c>
      <c r="L46" s="9">
        <f t="shared" si="3"/>
        <v>-1.2153780663762596E-3</v>
      </c>
    </row>
    <row r="47" spans="2:12" x14ac:dyDescent="0.2">
      <c r="B47" s="85" t="s">
        <v>99</v>
      </c>
      <c r="C47" s="86">
        <v>6.7532467532467532E-3</v>
      </c>
      <c r="D47" s="87">
        <v>8.1910824122627096E-2</v>
      </c>
      <c r="E47" s="88">
        <v>3850</v>
      </c>
      <c r="F47" s="89">
        <v>0</v>
      </c>
      <c r="G47" s="5"/>
      <c r="H47" s="85" t="s">
        <v>99</v>
      </c>
      <c r="I47" s="104">
        <v>-5.9317339683221115E-3</v>
      </c>
      <c r="J47" s="98"/>
      <c r="K47" s="9">
        <f t="shared" si="2"/>
        <v>-7.1927923669026991E-2</v>
      </c>
      <c r="L47" s="9">
        <f t="shared" si="3"/>
        <v>4.8904969021827986E-4</v>
      </c>
    </row>
    <row r="48" spans="2:12" x14ac:dyDescent="0.2">
      <c r="B48" s="85" t="s">
        <v>100</v>
      </c>
      <c r="C48" s="86">
        <v>0.13896103896103895</v>
      </c>
      <c r="D48" s="87">
        <v>0.34595079828486652</v>
      </c>
      <c r="E48" s="88">
        <v>3850</v>
      </c>
      <c r="F48" s="89">
        <v>0</v>
      </c>
      <c r="G48" s="5"/>
      <c r="H48" s="85" t="s">
        <v>100</v>
      </c>
      <c r="I48" s="104">
        <v>-3.6686878731571983E-2</v>
      </c>
      <c r="J48" s="98"/>
      <c r="K48" s="9">
        <f t="shared" si="2"/>
        <v>-9.1310186602847149E-2</v>
      </c>
      <c r="L48" s="9">
        <f t="shared" si="3"/>
        <v>1.4736334791108061E-2</v>
      </c>
    </row>
    <row r="49" spans="2:12" ht="15" customHeight="1" x14ac:dyDescent="0.2">
      <c r="B49" s="85" t="s">
        <v>101</v>
      </c>
      <c r="C49" s="86">
        <v>1.2207792207792207E-2</v>
      </c>
      <c r="D49" s="87">
        <v>0.10982665877162709</v>
      </c>
      <c r="E49" s="88">
        <v>3850</v>
      </c>
      <c r="F49" s="89">
        <v>0</v>
      </c>
      <c r="G49" s="5"/>
      <c r="H49" s="85" t="s">
        <v>101</v>
      </c>
      <c r="I49" s="104">
        <v>-1.3664868935932623E-2</v>
      </c>
      <c r="J49" s="98"/>
      <c r="K49" s="9">
        <f t="shared" si="2"/>
        <v>-0.1229032295654538</v>
      </c>
      <c r="L49" s="9">
        <f t="shared" si="3"/>
        <v>1.5189197448268019E-3</v>
      </c>
    </row>
    <row r="50" spans="2:12" x14ac:dyDescent="0.2">
      <c r="B50" s="85" t="s">
        <v>102</v>
      </c>
      <c r="C50" s="86">
        <v>1.038961038961039E-3</v>
      </c>
      <c r="D50" s="87">
        <v>3.2220354569673981E-2</v>
      </c>
      <c r="E50" s="88">
        <v>3850</v>
      </c>
      <c r="F50" s="89">
        <v>0</v>
      </c>
      <c r="G50" s="5"/>
      <c r="H50" s="85" t="s">
        <v>102</v>
      </c>
      <c r="I50" s="104">
        <v>-6.3561836759784085E-4</v>
      </c>
      <c r="J50" s="98"/>
      <c r="K50" s="9">
        <f t="shared" si="2"/>
        <v>-1.9706734868643733E-2</v>
      </c>
      <c r="L50" s="9">
        <f t="shared" si="3"/>
        <v>2.0495824096353335E-5</v>
      </c>
    </row>
    <row r="51" spans="2:12" x14ac:dyDescent="0.2">
      <c r="B51" s="85" t="s">
        <v>103</v>
      </c>
      <c r="C51" s="86">
        <v>2.0779220779220779E-3</v>
      </c>
      <c r="D51" s="87">
        <v>4.5542760744340702E-2</v>
      </c>
      <c r="E51" s="88">
        <v>3850</v>
      </c>
      <c r="F51" s="89">
        <v>0</v>
      </c>
      <c r="G51" s="5"/>
      <c r="H51" s="85" t="s">
        <v>103</v>
      </c>
      <c r="I51" s="104">
        <v>-8.5917429837152753E-3</v>
      </c>
      <c r="J51" s="98"/>
      <c r="K51" s="9">
        <f t="shared" si="2"/>
        <v>-0.18826021679739743</v>
      </c>
      <c r="L51" s="9">
        <f t="shared" si="3"/>
        <v>3.920046159237843E-4</v>
      </c>
    </row>
    <row r="52" spans="2:12" x14ac:dyDescent="0.2">
      <c r="B52" s="85" t="s">
        <v>104</v>
      </c>
      <c r="C52" s="86">
        <v>6.8571428571428575E-2</v>
      </c>
      <c r="D52" s="87">
        <v>0.25275676354262794</v>
      </c>
      <c r="E52" s="88">
        <v>3850</v>
      </c>
      <c r="F52" s="89">
        <v>0</v>
      </c>
      <c r="G52" s="5"/>
      <c r="H52" s="85" t="s">
        <v>104</v>
      </c>
      <c r="I52" s="104">
        <v>-2.8623227086132217E-2</v>
      </c>
      <c r="J52" s="98"/>
      <c r="K52" s="9">
        <f t="shared" si="2"/>
        <v>-0.10547884511907582</v>
      </c>
      <c r="L52" s="9">
        <f t="shared" si="3"/>
        <v>7.7653137510976071E-3</v>
      </c>
    </row>
    <row r="53" spans="2:12" x14ac:dyDescent="0.2">
      <c r="B53" s="85" t="s">
        <v>105</v>
      </c>
      <c r="C53" s="86">
        <v>0.99064935064935067</v>
      </c>
      <c r="D53" s="87">
        <v>9.6258097645187002E-2</v>
      </c>
      <c r="E53" s="88">
        <v>3850</v>
      </c>
      <c r="F53" s="89">
        <v>0</v>
      </c>
      <c r="G53" s="5"/>
      <c r="H53" s="85" t="s">
        <v>105</v>
      </c>
      <c r="I53" s="104">
        <v>5.7540598536945334E-2</v>
      </c>
      <c r="J53" s="98"/>
      <c r="K53" s="9">
        <f t="shared" si="2"/>
        <v>5.5895760825101287E-3</v>
      </c>
      <c r="L53" s="9">
        <f t="shared" si="3"/>
        <v>-0.59218453274149085</v>
      </c>
    </row>
    <row r="54" spans="2:12" x14ac:dyDescent="0.2">
      <c r="B54" s="85" t="s">
        <v>106</v>
      </c>
      <c r="C54" s="86">
        <v>2.0779220779220779E-3</v>
      </c>
      <c r="D54" s="87">
        <v>4.5542760744340743E-2</v>
      </c>
      <c r="E54" s="88">
        <v>3850</v>
      </c>
      <c r="F54" s="89">
        <v>0</v>
      </c>
      <c r="G54" s="5"/>
      <c r="H54" s="85" t="s">
        <v>106</v>
      </c>
      <c r="I54" s="104">
        <v>-1.7250776888267046E-2</v>
      </c>
      <c r="J54" s="98"/>
      <c r="K54" s="9">
        <f t="shared" si="2"/>
        <v>-0.37799489615369392</v>
      </c>
      <c r="L54" s="9">
        <f t="shared" si="3"/>
        <v>7.8707942978384988E-4</v>
      </c>
    </row>
    <row r="55" spans="2:12" x14ac:dyDescent="0.2">
      <c r="B55" s="85" t="s">
        <v>107</v>
      </c>
      <c r="C55" s="86">
        <v>5.1948051948051948E-4</v>
      </c>
      <c r="D55" s="87">
        <v>2.2789154315586098E-2</v>
      </c>
      <c r="E55" s="88">
        <v>3850</v>
      </c>
      <c r="F55" s="89">
        <v>0</v>
      </c>
      <c r="G55" s="5"/>
      <c r="H55" s="85" t="s">
        <v>107</v>
      </c>
      <c r="I55" s="104">
        <v>-3.8169810037610774E-2</v>
      </c>
      <c r="J55" s="98"/>
      <c r="K55" s="9">
        <f t="shared" si="2"/>
        <v>-1.6740411266060977</v>
      </c>
      <c r="L55" s="9">
        <f t="shared" si="3"/>
        <v>8.7008374563726483E-4</v>
      </c>
    </row>
    <row r="56" spans="2:12" x14ac:dyDescent="0.2">
      <c r="B56" s="85" t="s">
        <v>108</v>
      </c>
      <c r="C56" s="86">
        <v>2.5974025974025974E-4</v>
      </c>
      <c r="D56" s="87">
        <v>1.6116459280507631E-2</v>
      </c>
      <c r="E56" s="88">
        <v>3850</v>
      </c>
      <c r="F56" s="89">
        <v>0</v>
      </c>
      <c r="G56" s="5"/>
      <c r="H56" s="85" t="s">
        <v>108</v>
      </c>
      <c r="I56" s="104">
        <v>-1.777214092710698E-2</v>
      </c>
      <c r="J56" s="98"/>
      <c r="K56" s="9">
        <f t="shared" si="2"/>
        <v>-1.1024459204941941</v>
      </c>
      <c r="L56" s="9">
        <f t="shared" si="3"/>
        <v>2.8642398557916191E-4</v>
      </c>
    </row>
    <row r="57" spans="2:12" x14ac:dyDescent="0.2">
      <c r="B57" s="85" t="s">
        <v>109</v>
      </c>
      <c r="C57" s="86">
        <v>5.1948051948051948E-4</v>
      </c>
      <c r="D57" s="87">
        <v>2.2789154315586115E-2</v>
      </c>
      <c r="E57" s="88">
        <v>3850</v>
      </c>
      <c r="F57" s="89">
        <v>0</v>
      </c>
      <c r="G57" s="5"/>
      <c r="H57" s="85" t="s">
        <v>109</v>
      </c>
      <c r="I57" s="104">
        <v>-2.9788400503292316E-3</v>
      </c>
      <c r="J57" s="98"/>
      <c r="K57" s="9">
        <f t="shared" si="2"/>
        <v>-0.13064515513487865</v>
      </c>
      <c r="L57" s="9">
        <f t="shared" si="3"/>
        <v>6.7902887284240453E-5</v>
      </c>
    </row>
    <row r="58" spans="2:12" x14ac:dyDescent="0.2">
      <c r="B58" s="85" t="s">
        <v>110</v>
      </c>
      <c r="C58" s="86">
        <v>5.1948051948051948E-4</v>
      </c>
      <c r="D58" s="87">
        <v>2.2789154315586087E-2</v>
      </c>
      <c r="E58" s="88">
        <v>3850</v>
      </c>
      <c r="F58" s="89">
        <v>0</v>
      </c>
      <c r="G58" s="5"/>
      <c r="H58" s="85" t="s">
        <v>110</v>
      </c>
      <c r="I58" s="104">
        <v>-3.1353286310677568E-2</v>
      </c>
      <c r="J58" s="98"/>
      <c r="K58" s="9">
        <f t="shared" si="2"/>
        <v>-1.3750838866269515</v>
      </c>
      <c r="L58" s="9">
        <f t="shared" si="3"/>
        <v>7.1470056477492265E-4</v>
      </c>
    </row>
    <row r="59" spans="2:12" x14ac:dyDescent="0.2">
      <c r="B59" s="85" t="s">
        <v>111</v>
      </c>
      <c r="C59" s="86">
        <v>3.1168831168831169E-3</v>
      </c>
      <c r="D59" s="87">
        <v>5.574921903365522E-2</v>
      </c>
      <c r="E59" s="88">
        <v>3850</v>
      </c>
      <c r="F59" s="89">
        <v>0</v>
      </c>
      <c r="G59" s="5"/>
      <c r="H59" s="85" t="s">
        <v>111</v>
      </c>
      <c r="I59" s="104">
        <v>-1.5594821979847611E-2</v>
      </c>
      <c r="J59" s="98"/>
      <c r="K59" s="9">
        <f t="shared" si="2"/>
        <v>-0.27885977619027702</v>
      </c>
      <c r="L59" s="9">
        <f t="shared" si="3"/>
        <v>8.7189091044380515E-4</v>
      </c>
    </row>
    <row r="60" spans="2:12" x14ac:dyDescent="0.2">
      <c r="B60" s="85" t="s">
        <v>112</v>
      </c>
      <c r="C60" s="86">
        <v>1.5584415584415584E-3</v>
      </c>
      <c r="D60" s="87">
        <v>3.9451452223305476E-2</v>
      </c>
      <c r="E60" s="88">
        <v>3850</v>
      </c>
      <c r="F60" s="89">
        <v>0</v>
      </c>
      <c r="G60" s="5"/>
      <c r="H60" s="85" t="s">
        <v>112</v>
      </c>
      <c r="I60" s="104">
        <v>-3.7075048409757984E-2</v>
      </c>
      <c r="J60" s="98"/>
      <c r="K60" s="9">
        <f t="shared" si="2"/>
        <v>-0.93829927740068009</v>
      </c>
      <c r="L60" s="9">
        <f t="shared" si="3"/>
        <v>1.4645670302820188E-3</v>
      </c>
    </row>
    <row r="61" spans="2:12" ht="24" x14ac:dyDescent="0.2">
      <c r="B61" s="85" t="s">
        <v>113</v>
      </c>
      <c r="C61" s="86">
        <v>7.7922077922077922E-4</v>
      </c>
      <c r="D61" s="87">
        <v>2.790727295953491E-2</v>
      </c>
      <c r="E61" s="88">
        <v>3850</v>
      </c>
      <c r="F61" s="89">
        <v>0</v>
      </c>
      <c r="G61" s="5"/>
      <c r="H61" s="85" t="s">
        <v>113</v>
      </c>
      <c r="I61" s="104">
        <v>-1.7284207562993054E-2</v>
      </c>
      <c r="J61" s="98"/>
      <c r="K61" s="9">
        <f t="shared" si="2"/>
        <v>-0.61886159118269624</v>
      </c>
      <c r="L61" s="9">
        <f t="shared" si="3"/>
        <v>4.8260586783158008E-4</v>
      </c>
    </row>
    <row r="62" spans="2:12" x14ac:dyDescent="0.2">
      <c r="B62" s="85" t="s">
        <v>114</v>
      </c>
      <c r="C62" s="90">
        <v>1.6628571428571428</v>
      </c>
      <c r="D62" s="91">
        <v>1.5537807100891468</v>
      </c>
      <c r="E62" s="88">
        <v>3850</v>
      </c>
      <c r="F62" s="89">
        <v>0</v>
      </c>
      <c r="G62" s="5"/>
      <c r="H62" s="85" t="s">
        <v>114</v>
      </c>
      <c r="I62" s="104">
        <v>8.5791928910349119E-2</v>
      </c>
      <c r="J62" s="98"/>
      <c r="K62" s="9">
        <f t="shared" si="2"/>
        <v>-3.6599626001570316E-2</v>
      </c>
      <c r="L62" s="9">
        <f t="shared" si="3"/>
        <v>-9.1814579021180703E-2</v>
      </c>
    </row>
    <row r="63" spans="2:12" x14ac:dyDescent="0.2">
      <c r="B63" s="85" t="s">
        <v>115</v>
      </c>
      <c r="C63" s="86">
        <v>6.4415584415584412E-2</v>
      </c>
      <c r="D63" s="87">
        <v>0.24552367407182454</v>
      </c>
      <c r="E63" s="88">
        <v>3850</v>
      </c>
      <c r="F63" s="89">
        <v>0</v>
      </c>
      <c r="G63" s="5"/>
      <c r="H63" s="85" t="s">
        <v>115</v>
      </c>
      <c r="I63" s="104">
        <v>2.1590578516187564E-2</v>
      </c>
      <c r="J63" s="98"/>
      <c r="K63" s="9">
        <f t="shared" si="2"/>
        <v>8.2272346483735034E-2</v>
      </c>
      <c r="L63" s="9">
        <f t="shared" si="3"/>
        <v>-5.6645035891077968E-3</v>
      </c>
    </row>
    <row r="64" spans="2:12" x14ac:dyDescent="0.2">
      <c r="B64" s="85" t="s">
        <v>116</v>
      </c>
      <c r="C64" s="86">
        <v>0.97298701298701296</v>
      </c>
      <c r="D64" s="87">
        <v>0.16214226514607591</v>
      </c>
      <c r="E64" s="88">
        <v>3850</v>
      </c>
      <c r="F64" s="89">
        <v>0</v>
      </c>
      <c r="G64" s="5"/>
      <c r="H64" s="85" t="s">
        <v>116</v>
      </c>
      <c r="I64" s="104">
        <v>6.8005762063034866E-2</v>
      </c>
      <c r="J64" s="98"/>
      <c r="K64" s="9">
        <f t="shared" si="2"/>
        <v>1.1329795878712053E-2</v>
      </c>
      <c r="L64" s="9">
        <f t="shared" si="3"/>
        <v>-0.4080905323236087</v>
      </c>
    </row>
    <row r="65" spans="2:12" x14ac:dyDescent="0.2">
      <c r="B65" s="85" t="s">
        <v>117</v>
      </c>
      <c r="C65" s="86">
        <v>0.95428571428571429</v>
      </c>
      <c r="D65" s="87">
        <v>0.20889189495076663</v>
      </c>
      <c r="E65" s="88">
        <v>3850</v>
      </c>
      <c r="F65" s="89">
        <v>0</v>
      </c>
      <c r="G65" s="5"/>
      <c r="H65" s="85" t="s">
        <v>117</v>
      </c>
      <c r="I65" s="104">
        <v>6.8596215459837989E-2</v>
      </c>
      <c r="J65" s="98"/>
      <c r="K65" s="9">
        <f t="shared" si="2"/>
        <v>1.5011721700302513E-2</v>
      </c>
      <c r="L65" s="9">
        <f t="shared" si="3"/>
        <v>-0.31336969049381497</v>
      </c>
    </row>
    <row r="66" spans="2:12" x14ac:dyDescent="0.2">
      <c r="B66" s="85" t="s">
        <v>118</v>
      </c>
      <c r="C66" s="86">
        <v>2.0259740259740259E-2</v>
      </c>
      <c r="D66" s="87">
        <v>0.14090578477052121</v>
      </c>
      <c r="E66" s="88">
        <v>3850</v>
      </c>
      <c r="F66" s="89">
        <v>0</v>
      </c>
      <c r="G66" s="5"/>
      <c r="H66" s="85" t="s">
        <v>118</v>
      </c>
      <c r="I66" s="104">
        <v>1.1158210344095589E-2</v>
      </c>
      <c r="J66" s="98"/>
      <c r="K66" s="9">
        <f t="shared" si="0"/>
        <v>7.7584805468169621E-2</v>
      </c>
      <c r="L66" s="9">
        <f t="shared" si="1"/>
        <v>-1.6043517567649074E-3</v>
      </c>
    </row>
    <row r="67" spans="2:12" x14ac:dyDescent="0.2">
      <c r="B67" s="85" t="s">
        <v>119</v>
      </c>
      <c r="C67" s="86">
        <v>0.97766233766233768</v>
      </c>
      <c r="D67" s="87">
        <v>0.14779839322536564</v>
      </c>
      <c r="E67" s="88">
        <v>3850</v>
      </c>
      <c r="F67" s="89">
        <v>0</v>
      </c>
      <c r="G67" s="5"/>
      <c r="H67" s="85" t="s">
        <v>119</v>
      </c>
      <c r="I67" s="104">
        <v>5.8307580079016048E-2</v>
      </c>
      <c r="J67" s="98"/>
      <c r="K67" s="9">
        <f t="shared" si="0"/>
        <v>8.8123761504312163E-3</v>
      </c>
      <c r="L67" s="9">
        <f t="shared" si="1"/>
        <v>-0.38569516081654787</v>
      </c>
    </row>
    <row r="68" spans="2:12" x14ac:dyDescent="0.2">
      <c r="B68" s="85" t="s">
        <v>120</v>
      </c>
      <c r="C68" s="86">
        <v>0.27064935064935064</v>
      </c>
      <c r="D68" s="87">
        <v>0.44435297370872245</v>
      </c>
      <c r="E68" s="88">
        <v>3850</v>
      </c>
      <c r="F68" s="89">
        <v>0</v>
      </c>
      <c r="G68" s="5"/>
      <c r="H68" s="85" t="s">
        <v>120</v>
      </c>
      <c r="I68" s="104">
        <v>5.8533692641794838E-2</v>
      </c>
      <c r="J68" s="98"/>
      <c r="K68" s="9">
        <f t="shared" si="0"/>
        <v>9.6075843446856574E-2</v>
      </c>
      <c r="L68" s="9">
        <f t="shared" si="1"/>
        <v>-3.5652075808983094E-2</v>
      </c>
    </row>
    <row r="69" spans="2:12" x14ac:dyDescent="0.2">
      <c r="B69" s="85" t="s">
        <v>121</v>
      </c>
      <c r="C69" s="86">
        <v>0.94701298701298697</v>
      </c>
      <c r="D69" s="87">
        <v>0.22403666315049331</v>
      </c>
      <c r="E69" s="88">
        <v>3850</v>
      </c>
      <c r="F69" s="89">
        <v>0</v>
      </c>
      <c r="G69" s="5"/>
      <c r="H69" s="85" t="s">
        <v>121</v>
      </c>
      <c r="I69" s="104">
        <v>6.2964105642951407E-2</v>
      </c>
      <c r="J69" s="98"/>
      <c r="K69" s="9">
        <f t="shared" si="0"/>
        <v>1.4891669231734761E-2</v>
      </c>
      <c r="L69" s="9">
        <f t="shared" si="1"/>
        <v>-0.26615208832796522</v>
      </c>
    </row>
    <row r="70" spans="2:12" x14ac:dyDescent="0.2">
      <c r="B70" s="85" t="s">
        <v>122</v>
      </c>
      <c r="C70" s="86">
        <v>0.15688311688311687</v>
      </c>
      <c r="D70" s="87">
        <v>0.36373777573859128</v>
      </c>
      <c r="E70" s="88">
        <v>3850</v>
      </c>
      <c r="F70" s="89">
        <v>0</v>
      </c>
      <c r="G70" s="5"/>
      <c r="H70" s="85" t="s">
        <v>122</v>
      </c>
      <c r="I70" s="104">
        <v>6.3996331311095098E-2</v>
      </c>
      <c r="J70" s="98"/>
      <c r="K70" s="9">
        <f t="shared" si="0"/>
        <v>0.1483386961290018</v>
      </c>
      <c r="L70" s="9">
        <f t="shared" si="1"/>
        <v>-2.7602148016610314E-2</v>
      </c>
    </row>
    <row r="71" spans="2:12" x14ac:dyDescent="0.2">
      <c r="B71" s="85" t="s">
        <v>123</v>
      </c>
      <c r="C71" s="86">
        <v>0.17584415584415583</v>
      </c>
      <c r="D71" s="87">
        <v>0.38073697064260953</v>
      </c>
      <c r="E71" s="88">
        <v>3850</v>
      </c>
      <c r="F71" s="89">
        <v>0</v>
      </c>
      <c r="G71" s="5"/>
      <c r="H71" s="85" t="s">
        <v>123</v>
      </c>
      <c r="I71" s="104">
        <v>4.3166949002764569E-2</v>
      </c>
      <c r="J71" s="98"/>
      <c r="K71" s="9">
        <f t="shared" si="0"/>
        <v>9.3440606082881544E-2</v>
      </c>
      <c r="L71" s="9">
        <f t="shared" si="1"/>
        <v>-1.993674450618052E-2</v>
      </c>
    </row>
    <row r="72" spans="2:12" x14ac:dyDescent="0.2">
      <c r="B72" s="85" t="s">
        <v>124</v>
      </c>
      <c r="C72" s="86">
        <v>0.30493506493506495</v>
      </c>
      <c r="D72" s="87">
        <v>0.46043972165057817</v>
      </c>
      <c r="E72" s="88">
        <v>3850</v>
      </c>
      <c r="F72" s="89">
        <v>0</v>
      </c>
      <c r="G72" s="5"/>
      <c r="H72" s="85" t="s">
        <v>124</v>
      </c>
      <c r="I72" s="104">
        <v>5.6916473294001124E-2</v>
      </c>
      <c r="J72" s="98"/>
      <c r="K72" s="9">
        <f t="shared" ref="K72:K103" si="4">((1-C72)/D72)*I72</f>
        <v>8.5919270110761795E-2</v>
      </c>
      <c r="L72" s="9">
        <f t="shared" ref="L72:L103" si="5">((0-C72)/D72)*I72</f>
        <v>-3.7694029562793108E-2</v>
      </c>
    </row>
    <row r="73" spans="2:12" x14ac:dyDescent="0.2">
      <c r="B73" s="85" t="s">
        <v>125</v>
      </c>
      <c r="C73" s="86">
        <v>0.83974025974025979</v>
      </c>
      <c r="D73" s="87">
        <v>0.36689442615386286</v>
      </c>
      <c r="E73" s="88">
        <v>3850</v>
      </c>
      <c r="F73" s="89">
        <v>0</v>
      </c>
      <c r="G73" s="5"/>
      <c r="H73" s="85" t="s">
        <v>125</v>
      </c>
      <c r="I73" s="104">
        <v>5.5112966292203178E-2</v>
      </c>
      <c r="J73" s="98"/>
      <c r="K73" s="9">
        <f t="shared" si="4"/>
        <v>2.407338196854563E-2</v>
      </c>
      <c r="L73" s="9">
        <f t="shared" si="5"/>
        <v>-0.12614140016905681</v>
      </c>
    </row>
    <row r="74" spans="2:12" x14ac:dyDescent="0.2">
      <c r="B74" s="85" t="s">
        <v>126</v>
      </c>
      <c r="C74" s="86">
        <v>0.58155844155844161</v>
      </c>
      <c r="D74" s="87">
        <v>0.4933674536917978</v>
      </c>
      <c r="E74" s="88">
        <v>3850</v>
      </c>
      <c r="F74" s="89">
        <v>0</v>
      </c>
      <c r="G74" s="5"/>
      <c r="H74" s="85" t="s">
        <v>126</v>
      </c>
      <c r="I74" s="104">
        <v>8.7644069908614911E-2</v>
      </c>
      <c r="J74" s="98"/>
      <c r="K74" s="9">
        <f t="shared" si="4"/>
        <v>7.4333888314472366E-2</v>
      </c>
      <c r="L74" s="9">
        <f t="shared" si="5"/>
        <v>-0.10331072373439085</v>
      </c>
    </row>
    <row r="75" spans="2:12" x14ac:dyDescent="0.2">
      <c r="B75" s="85" t="s">
        <v>127</v>
      </c>
      <c r="C75" s="86">
        <v>0.42493506493506494</v>
      </c>
      <c r="D75" s="87">
        <v>0.49439735386532119</v>
      </c>
      <c r="E75" s="88">
        <v>3850</v>
      </c>
      <c r="F75" s="89">
        <v>0</v>
      </c>
      <c r="G75" s="5"/>
      <c r="H75" s="85" t="s">
        <v>127</v>
      </c>
      <c r="I75" s="104">
        <v>8.5291299696505465E-2</v>
      </c>
      <c r="J75" s="98"/>
      <c r="K75" s="9">
        <f t="shared" si="4"/>
        <v>9.9207722974455903E-2</v>
      </c>
      <c r="L75" s="9">
        <f t="shared" si="5"/>
        <v>-7.3307965124756028E-2</v>
      </c>
    </row>
    <row r="76" spans="2:12" x14ac:dyDescent="0.2">
      <c r="B76" s="85" t="s">
        <v>128</v>
      </c>
      <c r="C76" s="86">
        <v>3.090909090909091E-2</v>
      </c>
      <c r="D76" s="87">
        <v>0.17309390866340427</v>
      </c>
      <c r="E76" s="88">
        <v>3850</v>
      </c>
      <c r="F76" s="89">
        <v>0</v>
      </c>
      <c r="G76" s="5"/>
      <c r="H76" s="85" t="s">
        <v>128</v>
      </c>
      <c r="I76" s="104">
        <v>2.4001037599078078E-2</v>
      </c>
      <c r="J76" s="98"/>
      <c r="K76" s="9">
        <f t="shared" si="4"/>
        <v>0.13437322853021433</v>
      </c>
      <c r="L76" s="9">
        <f t="shared" si="5"/>
        <v>-4.2858253002132146E-3</v>
      </c>
    </row>
    <row r="77" spans="2:12" x14ac:dyDescent="0.2">
      <c r="B77" s="85" t="s">
        <v>129</v>
      </c>
      <c r="C77" s="86">
        <v>0.67220779220779225</v>
      </c>
      <c r="D77" s="87">
        <v>0.46946961936192422</v>
      </c>
      <c r="E77" s="88">
        <v>3850</v>
      </c>
      <c r="F77" s="89">
        <v>0</v>
      </c>
      <c r="G77" s="5"/>
      <c r="H77" s="85" t="s">
        <v>129</v>
      </c>
      <c r="I77" s="104">
        <v>5.99592481119684E-2</v>
      </c>
      <c r="J77" s="98"/>
      <c r="K77" s="9">
        <f t="shared" si="4"/>
        <v>4.186463512355857E-2</v>
      </c>
      <c r="L77" s="9">
        <f t="shared" si="5"/>
        <v>-8.5852357923747707E-2</v>
      </c>
    </row>
    <row r="78" spans="2:12" x14ac:dyDescent="0.2">
      <c r="B78" s="85" t="s">
        <v>130</v>
      </c>
      <c r="C78" s="86">
        <v>5.1428571428571428E-2</v>
      </c>
      <c r="D78" s="87">
        <v>0.22089895392566591</v>
      </c>
      <c r="E78" s="88">
        <v>3850</v>
      </c>
      <c r="F78" s="89">
        <v>0</v>
      </c>
      <c r="G78" s="5"/>
      <c r="H78" s="85" t="s">
        <v>130</v>
      </c>
      <c r="I78" s="104">
        <v>2.0642091160040128E-2</v>
      </c>
      <c r="J78" s="98"/>
      <c r="K78" s="9">
        <f t="shared" si="4"/>
        <v>8.8640066204070389E-2</v>
      </c>
      <c r="L78" s="9">
        <f t="shared" si="5"/>
        <v>-4.8057867219074308E-3</v>
      </c>
    </row>
    <row r="79" spans="2:12" x14ac:dyDescent="0.2">
      <c r="B79" s="85" t="s">
        <v>131</v>
      </c>
      <c r="C79" s="86">
        <v>1.7402597402597402E-2</v>
      </c>
      <c r="D79" s="87">
        <v>0.13078298686336998</v>
      </c>
      <c r="E79" s="88">
        <v>3850</v>
      </c>
      <c r="F79" s="89">
        <v>0</v>
      </c>
      <c r="G79" s="5"/>
      <c r="H79" s="85" t="s">
        <v>131</v>
      </c>
      <c r="I79" s="104">
        <v>9.997272724490882E-3</v>
      </c>
      <c r="J79" s="98"/>
      <c r="K79" s="9">
        <f t="shared" si="4"/>
        <v>7.5111407437154443E-2</v>
      </c>
      <c r="L79" s="9">
        <f t="shared" si="5"/>
        <v>-1.3302839805152914E-3</v>
      </c>
    </row>
    <row r="80" spans="2:12" x14ac:dyDescent="0.2">
      <c r="B80" s="85" t="s">
        <v>132</v>
      </c>
      <c r="C80" s="86">
        <v>9.6103896103896108E-3</v>
      </c>
      <c r="D80" s="87">
        <v>9.7573064314992825E-2</v>
      </c>
      <c r="E80" s="88">
        <v>3850</v>
      </c>
      <c r="F80" s="89">
        <v>0</v>
      </c>
      <c r="G80" s="5"/>
      <c r="H80" s="85" t="s">
        <v>132</v>
      </c>
      <c r="I80" s="104">
        <v>-2.3926368298044982E-3</v>
      </c>
      <c r="J80" s="98"/>
      <c r="K80" s="9">
        <f t="shared" si="4"/>
        <v>-2.4285828002941958E-2</v>
      </c>
      <c r="L80" s="9">
        <f t="shared" si="5"/>
        <v>2.3566106375789471E-4</v>
      </c>
    </row>
    <row r="81" spans="2:12" x14ac:dyDescent="0.2">
      <c r="B81" s="85" t="s">
        <v>133</v>
      </c>
      <c r="C81" s="86">
        <v>0.12701298701298702</v>
      </c>
      <c r="D81" s="87">
        <v>0.33303077305898748</v>
      </c>
      <c r="E81" s="88">
        <v>3850</v>
      </c>
      <c r="F81" s="89">
        <v>0</v>
      </c>
      <c r="G81" s="5"/>
      <c r="H81" s="85" t="s">
        <v>133</v>
      </c>
      <c r="I81" s="104">
        <v>5.5674627903765095E-2</v>
      </c>
      <c r="J81" s="98"/>
      <c r="K81" s="9">
        <f t="shared" si="4"/>
        <v>0.14594215022965021</v>
      </c>
      <c r="L81" s="9">
        <f t="shared" si="5"/>
        <v>-2.1233475591282042E-2</v>
      </c>
    </row>
    <row r="82" spans="2:12" x14ac:dyDescent="0.2">
      <c r="B82" s="85" t="s">
        <v>134</v>
      </c>
      <c r="C82" s="86">
        <v>0.15740259740259741</v>
      </c>
      <c r="D82" s="87">
        <v>0.36422723300169008</v>
      </c>
      <c r="E82" s="88">
        <v>3850</v>
      </c>
      <c r="F82" s="89">
        <v>0</v>
      </c>
      <c r="G82" s="5"/>
      <c r="H82" s="85" t="s">
        <v>134</v>
      </c>
      <c r="I82" s="104">
        <v>6.2815647865182137E-2</v>
      </c>
      <c r="J82" s="98"/>
      <c r="K82" s="9">
        <f t="shared" si="4"/>
        <v>0.14531670599553972</v>
      </c>
      <c r="L82" s="9">
        <f t="shared" si="5"/>
        <v>-2.7146092427033627E-2</v>
      </c>
    </row>
    <row r="83" spans="2:12" x14ac:dyDescent="0.2">
      <c r="B83" s="85" t="s">
        <v>135</v>
      </c>
      <c r="C83" s="86">
        <v>0.63688311688311683</v>
      </c>
      <c r="D83" s="87">
        <v>0.60575798607923448</v>
      </c>
      <c r="E83" s="88">
        <v>3850</v>
      </c>
      <c r="F83" s="89">
        <v>0</v>
      </c>
      <c r="G83" s="5"/>
      <c r="H83" s="85" t="s">
        <v>135</v>
      </c>
      <c r="I83" s="104">
        <v>6.5773627184211217E-2</v>
      </c>
      <c r="J83" s="98"/>
      <c r="K83" s="9">
        <f t="shared" si="4"/>
        <v>3.9427485965160117E-2</v>
      </c>
      <c r="L83" s="9">
        <f t="shared" si="5"/>
        <v>-6.9153215727162071E-2</v>
      </c>
    </row>
    <row r="84" spans="2:12" x14ac:dyDescent="0.2">
      <c r="B84" s="85" t="s">
        <v>136</v>
      </c>
      <c r="C84" s="86">
        <v>0.4374025974025974</v>
      </c>
      <c r="D84" s="87">
        <v>0.49613052625688608</v>
      </c>
      <c r="E84" s="88">
        <v>3850</v>
      </c>
      <c r="F84" s="89">
        <v>0</v>
      </c>
      <c r="G84" s="5"/>
      <c r="H84" s="85" t="s">
        <v>136</v>
      </c>
      <c r="I84" s="104">
        <v>7.4166530774317563E-2</v>
      </c>
      <c r="J84" s="98"/>
      <c r="K84" s="9">
        <f t="shared" si="4"/>
        <v>8.4102661225257044E-2</v>
      </c>
      <c r="L84" s="9">
        <f t="shared" si="5"/>
        <v>-6.5387295246229396E-2</v>
      </c>
    </row>
    <row r="85" spans="2:12" x14ac:dyDescent="0.2">
      <c r="B85" s="85" t="s">
        <v>137</v>
      </c>
      <c r="C85" s="86">
        <v>0.97844155844155845</v>
      </c>
      <c r="D85" s="87">
        <v>0.14525548339437108</v>
      </c>
      <c r="E85" s="88">
        <v>3850</v>
      </c>
      <c r="F85" s="89">
        <v>0</v>
      </c>
      <c r="G85" s="5"/>
      <c r="H85" s="85" t="s">
        <v>137</v>
      </c>
      <c r="I85" s="104">
        <v>4.280966754729422E-2</v>
      </c>
      <c r="J85" s="98"/>
      <c r="K85" s="9">
        <f t="shared" si="4"/>
        <v>6.3536996634332831E-3</v>
      </c>
      <c r="L85" s="9">
        <f t="shared" si="5"/>
        <v>-0.28836610400184559</v>
      </c>
    </row>
    <row r="86" spans="2:12" x14ac:dyDescent="0.2">
      <c r="B86" s="85" t="s">
        <v>138</v>
      </c>
      <c r="C86" s="86">
        <v>0.69168831168831169</v>
      </c>
      <c r="D86" s="87">
        <v>0.46185603451265483</v>
      </c>
      <c r="E86" s="88">
        <v>3850</v>
      </c>
      <c r="F86" s="89">
        <v>0</v>
      </c>
      <c r="G86" s="5"/>
      <c r="H86" s="85" t="s">
        <v>138</v>
      </c>
      <c r="I86" s="104">
        <v>6.6008200185691368E-2</v>
      </c>
      <c r="J86" s="98"/>
      <c r="K86" s="9">
        <f t="shared" si="4"/>
        <v>4.4063730082341893E-2</v>
      </c>
      <c r="L86" s="9">
        <f t="shared" si="5"/>
        <v>-9.8855697733173098E-2</v>
      </c>
    </row>
    <row r="87" spans="2:12" x14ac:dyDescent="0.2">
      <c r="B87" s="85" t="s">
        <v>139</v>
      </c>
      <c r="C87" s="86">
        <v>0.35116883116883119</v>
      </c>
      <c r="D87" s="87">
        <v>0.47739761226066607</v>
      </c>
      <c r="E87" s="88">
        <v>3850</v>
      </c>
      <c r="F87" s="89">
        <v>0</v>
      </c>
      <c r="G87" s="5"/>
      <c r="H87" s="85" t="s">
        <v>139</v>
      </c>
      <c r="I87" s="104">
        <v>5.2131725637826545E-2</v>
      </c>
      <c r="J87" s="98"/>
      <c r="K87" s="9">
        <f t="shared" si="4"/>
        <v>7.085223639599611E-2</v>
      </c>
      <c r="L87" s="9">
        <f t="shared" si="5"/>
        <v>-3.834756749695227E-2</v>
      </c>
    </row>
    <row r="88" spans="2:12" x14ac:dyDescent="0.2">
      <c r="B88" s="85" t="s">
        <v>140</v>
      </c>
      <c r="C88" s="86">
        <v>0.24857142857142858</v>
      </c>
      <c r="D88" s="87">
        <v>0.4322409065716542</v>
      </c>
      <c r="E88" s="88">
        <v>3850</v>
      </c>
      <c r="F88" s="89">
        <v>0</v>
      </c>
      <c r="G88" s="5"/>
      <c r="H88" s="85" t="s">
        <v>140</v>
      </c>
      <c r="I88" s="104">
        <v>4.286452486294301E-2</v>
      </c>
      <c r="J88" s="98"/>
      <c r="K88" s="9">
        <f t="shared" si="4"/>
        <v>7.4517770514129333E-2</v>
      </c>
      <c r="L88" s="9">
        <f t="shared" si="5"/>
        <v>-2.4650365151061799E-2</v>
      </c>
    </row>
    <row r="89" spans="2:12" x14ac:dyDescent="0.2">
      <c r="B89" s="85" t="s">
        <v>141</v>
      </c>
      <c r="C89" s="86">
        <v>8.5714285714285719E-3</v>
      </c>
      <c r="D89" s="87">
        <v>9.2196350357605344E-2</v>
      </c>
      <c r="E89" s="88">
        <v>3850</v>
      </c>
      <c r="F89" s="89">
        <v>0</v>
      </c>
      <c r="G89" s="5"/>
      <c r="H89" s="85" t="s">
        <v>141</v>
      </c>
      <c r="I89" s="104">
        <v>-7.4976588550006912E-2</v>
      </c>
      <c r="J89" s="98"/>
      <c r="K89" s="9">
        <f t="shared" si="4"/>
        <v>-0.80625677468142076</v>
      </c>
      <c r="L89" s="9">
        <f t="shared" si="5"/>
        <v>6.9705196658336093E-3</v>
      </c>
    </row>
    <row r="90" spans="2:12" x14ac:dyDescent="0.2">
      <c r="B90" s="85" t="s">
        <v>142</v>
      </c>
      <c r="C90" s="86">
        <v>2.0779220779220779E-3</v>
      </c>
      <c r="D90" s="87">
        <v>4.5542760744340716E-2</v>
      </c>
      <c r="E90" s="88">
        <v>3850</v>
      </c>
      <c r="F90" s="89">
        <v>0</v>
      </c>
      <c r="G90" s="5"/>
      <c r="H90" s="85" t="s">
        <v>142</v>
      </c>
      <c r="I90" s="104">
        <v>-9.0715886305671213E-3</v>
      </c>
      <c r="J90" s="98"/>
      <c r="K90" s="9">
        <f t="shared" si="4"/>
        <v>-0.19877447981444032</v>
      </c>
      <c r="L90" s="9">
        <f t="shared" si="5"/>
        <v>4.1389792777603399E-4</v>
      </c>
    </row>
    <row r="91" spans="2:12" x14ac:dyDescent="0.2">
      <c r="B91" s="85" t="s">
        <v>143</v>
      </c>
      <c r="C91" s="86">
        <v>0.69584415584415582</v>
      </c>
      <c r="D91" s="87">
        <v>0.46010874111300615</v>
      </c>
      <c r="E91" s="88">
        <v>3850</v>
      </c>
      <c r="F91" s="89">
        <v>0</v>
      </c>
      <c r="G91" s="5"/>
      <c r="H91" s="85" t="s">
        <v>143</v>
      </c>
      <c r="I91" s="104">
        <v>-1.3697239489109763E-2</v>
      </c>
      <c r="J91" s="98"/>
      <c r="K91" s="9">
        <f t="shared" si="4"/>
        <v>-9.0545887681619149E-3</v>
      </c>
      <c r="L91" s="9">
        <f t="shared" si="5"/>
        <v>2.0714981477289299E-2</v>
      </c>
    </row>
    <row r="92" spans="2:12" x14ac:dyDescent="0.2">
      <c r="B92" s="85" t="s">
        <v>144</v>
      </c>
      <c r="C92" s="86">
        <v>0.23662337662337662</v>
      </c>
      <c r="D92" s="87">
        <v>0.42506432930417276</v>
      </c>
      <c r="E92" s="88">
        <v>3850</v>
      </c>
      <c r="F92" s="89">
        <v>0</v>
      </c>
      <c r="G92" s="5"/>
      <c r="H92" s="85" t="s">
        <v>144</v>
      </c>
      <c r="I92" s="104">
        <v>5.9909843103459468E-2</v>
      </c>
      <c r="J92" s="98"/>
      <c r="K92" s="9">
        <f t="shared" si="4"/>
        <v>0.10759259383211016</v>
      </c>
      <c r="L92" s="9">
        <f t="shared" si="5"/>
        <v>-3.3350409316451973E-2</v>
      </c>
    </row>
    <row r="93" spans="2:12" x14ac:dyDescent="0.2">
      <c r="B93" s="85" t="s">
        <v>145</v>
      </c>
      <c r="C93" s="86">
        <v>5.6883116883116883E-2</v>
      </c>
      <c r="D93" s="87">
        <v>0.23164923033305787</v>
      </c>
      <c r="E93" s="88">
        <v>3850</v>
      </c>
      <c r="F93" s="89">
        <v>0</v>
      </c>
      <c r="G93" s="5"/>
      <c r="H93" s="85" t="s">
        <v>145</v>
      </c>
      <c r="I93" s="104">
        <v>-5.1101420131052323E-2</v>
      </c>
      <c r="J93" s="98"/>
      <c r="K93" s="9">
        <f t="shared" si="4"/>
        <v>-0.20804995556234632</v>
      </c>
      <c r="L93" s="9">
        <f t="shared" si="5"/>
        <v>1.2548317341821493E-2</v>
      </c>
    </row>
    <row r="94" spans="2:12" x14ac:dyDescent="0.2">
      <c r="B94" s="85" t="s">
        <v>147</v>
      </c>
      <c r="C94" s="86">
        <v>3.896103896103896E-2</v>
      </c>
      <c r="D94" s="87">
        <v>0.19352727044336238</v>
      </c>
      <c r="E94" s="88">
        <v>3850</v>
      </c>
      <c r="F94" s="89">
        <v>0</v>
      </c>
      <c r="G94" s="5"/>
      <c r="H94" s="85" t="s">
        <v>147</v>
      </c>
      <c r="I94" s="104">
        <v>-1.7607856809940425E-2</v>
      </c>
      <c r="J94" s="98"/>
      <c r="K94" s="9">
        <f t="shared" si="4"/>
        <v>-8.7439027977714801E-2</v>
      </c>
      <c r="L94" s="9">
        <f t="shared" si="5"/>
        <v>3.5448254585560054E-3</v>
      </c>
    </row>
    <row r="95" spans="2:12" x14ac:dyDescent="0.2">
      <c r="B95" s="85" t="s">
        <v>148</v>
      </c>
      <c r="C95" s="86">
        <v>2.181818181818182E-2</v>
      </c>
      <c r="D95" s="87">
        <v>0.14610849946466009</v>
      </c>
      <c r="E95" s="88">
        <v>3850</v>
      </c>
      <c r="F95" s="89">
        <v>0</v>
      </c>
      <c r="G95" s="5"/>
      <c r="H95" s="85" t="s">
        <v>148</v>
      </c>
      <c r="I95" s="104">
        <v>7.3461615571034544E-4</v>
      </c>
      <c r="J95" s="98"/>
      <c r="K95" s="9">
        <f t="shared" si="4"/>
        <v>4.9181818271447752E-3</v>
      </c>
      <c r="L95" s="9">
        <f t="shared" si="5"/>
        <v>-1.0969922291029238E-4</v>
      </c>
    </row>
    <row r="96" spans="2:12" x14ac:dyDescent="0.2">
      <c r="B96" s="85" t="s">
        <v>149</v>
      </c>
      <c r="C96" s="86">
        <v>0.9285714285714286</v>
      </c>
      <c r="D96" s="87">
        <v>0.25757283000816505</v>
      </c>
      <c r="E96" s="88">
        <v>3850</v>
      </c>
      <c r="F96" s="89">
        <v>0</v>
      </c>
      <c r="G96" s="5"/>
      <c r="H96" s="85" t="s">
        <v>149</v>
      </c>
      <c r="I96" s="104">
        <v>4.4711818184822401E-2</v>
      </c>
      <c r="J96" s="98"/>
      <c r="K96" s="9">
        <f t="shared" si="4"/>
        <v>1.2399216558728823E-2</v>
      </c>
      <c r="L96" s="9">
        <f t="shared" si="5"/>
        <v>-0.16118981526347476</v>
      </c>
    </row>
    <row r="97" spans="2:13" x14ac:dyDescent="0.2">
      <c r="B97" s="85" t="s">
        <v>150</v>
      </c>
      <c r="C97" s="86">
        <v>7.7922077922077922E-3</v>
      </c>
      <c r="D97" s="87">
        <v>8.7940309248415643E-2</v>
      </c>
      <c r="E97" s="88">
        <v>3850</v>
      </c>
      <c r="F97" s="89">
        <v>0</v>
      </c>
      <c r="G97" s="5"/>
      <c r="H97" s="85" t="s">
        <v>150</v>
      </c>
      <c r="I97" s="104">
        <v>-6.0589456207922471E-2</v>
      </c>
      <c r="J97" s="98"/>
      <c r="K97" s="9">
        <f t="shared" si="4"/>
        <v>-0.68361518271800437</v>
      </c>
      <c r="L97" s="9">
        <f t="shared" si="5"/>
        <v>5.3687056234398237E-3</v>
      </c>
    </row>
    <row r="98" spans="2:13" x14ac:dyDescent="0.2">
      <c r="B98" s="85" t="s">
        <v>151</v>
      </c>
      <c r="C98" s="86">
        <v>2.8571428571428571E-3</v>
      </c>
      <c r="D98" s="87">
        <v>5.3382766683570379E-2</v>
      </c>
      <c r="E98" s="88">
        <v>3850</v>
      </c>
      <c r="F98" s="89">
        <v>0</v>
      </c>
      <c r="G98" s="5"/>
      <c r="H98" s="85" t="s">
        <v>151</v>
      </c>
      <c r="I98" s="104">
        <v>-5.4100366192788296E-2</v>
      </c>
      <c r="J98" s="98"/>
      <c r="K98" s="9">
        <f t="shared" si="4"/>
        <v>-1.0105469811581469</v>
      </c>
      <c r="L98" s="9">
        <f t="shared" si="5"/>
        <v>2.8955500892783584E-3</v>
      </c>
    </row>
    <row r="99" spans="2:13" x14ac:dyDescent="0.2">
      <c r="B99" s="85" t="s">
        <v>152</v>
      </c>
      <c r="C99" s="86">
        <v>4.363636363636364E-2</v>
      </c>
      <c r="D99" s="87">
        <v>0.20431121790488976</v>
      </c>
      <c r="E99" s="88">
        <v>3850</v>
      </c>
      <c r="F99" s="89">
        <v>0</v>
      </c>
      <c r="G99" s="5"/>
      <c r="H99" s="85" t="s">
        <v>152</v>
      </c>
      <c r="I99" s="104">
        <v>-1.6117942810615338E-2</v>
      </c>
      <c r="J99" s="98"/>
      <c r="K99" s="9">
        <f t="shared" si="4"/>
        <v>-7.5446735402639367E-2</v>
      </c>
      <c r="L99" s="9">
        <f t="shared" si="5"/>
        <v>3.4424365963181464E-3</v>
      </c>
    </row>
    <row r="100" spans="2:13" x14ac:dyDescent="0.2">
      <c r="B100" s="85" t="s">
        <v>153</v>
      </c>
      <c r="C100" s="86">
        <v>1.7922077922077922E-2</v>
      </c>
      <c r="D100" s="87">
        <v>0.13268553006700004</v>
      </c>
      <c r="E100" s="88">
        <v>3850</v>
      </c>
      <c r="F100" s="89">
        <v>0</v>
      </c>
      <c r="G100" s="5"/>
      <c r="H100" s="85" t="s">
        <v>153</v>
      </c>
      <c r="I100" s="104">
        <v>-3.9490556433856702E-3</v>
      </c>
      <c r="J100" s="98"/>
      <c r="K100" s="9">
        <f t="shared" si="4"/>
        <v>-2.9229113065063983E-2</v>
      </c>
      <c r="L100" s="9">
        <f t="shared" si="5"/>
        <v>5.3340618923285231E-4</v>
      </c>
    </row>
    <row r="101" spans="2:13" x14ac:dyDescent="0.2">
      <c r="B101" s="85" t="s">
        <v>154</v>
      </c>
      <c r="C101" s="86">
        <v>0.54311688311688311</v>
      </c>
      <c r="D101" s="87">
        <v>0.49820217113759446</v>
      </c>
      <c r="E101" s="88">
        <v>3850</v>
      </c>
      <c r="F101" s="89">
        <v>0</v>
      </c>
      <c r="G101" s="5"/>
      <c r="H101" s="85" t="s">
        <v>154</v>
      </c>
      <c r="I101" s="104">
        <v>6.3604597633252526E-3</v>
      </c>
      <c r="J101" s="98"/>
      <c r="K101" s="9">
        <f t="shared" si="4"/>
        <v>5.8329466426092959E-3</v>
      </c>
      <c r="L101" s="9">
        <f t="shared" si="5"/>
        <v>-6.9338780157453313E-3</v>
      </c>
    </row>
    <row r="102" spans="2:13" x14ac:dyDescent="0.2">
      <c r="B102" s="85" t="s">
        <v>155</v>
      </c>
      <c r="C102" s="86">
        <v>6.363636363636363E-2</v>
      </c>
      <c r="D102" s="87">
        <v>0.24413573676434236</v>
      </c>
      <c r="E102" s="88">
        <v>3850</v>
      </c>
      <c r="F102" s="89">
        <v>0</v>
      </c>
      <c r="G102" s="5"/>
      <c r="H102" s="85" t="s">
        <v>155</v>
      </c>
      <c r="I102" s="104">
        <v>3.2525276121076543E-2</v>
      </c>
      <c r="J102" s="98"/>
      <c r="K102" s="9">
        <f t="shared" si="4"/>
        <v>0.12474816766322271</v>
      </c>
      <c r="L102" s="9">
        <f t="shared" si="5"/>
        <v>-8.4780308120636777E-3</v>
      </c>
    </row>
    <row r="103" spans="2:13" x14ac:dyDescent="0.2">
      <c r="B103" s="85" t="s">
        <v>156</v>
      </c>
      <c r="C103" s="86">
        <v>7.0649350649350656E-2</v>
      </c>
      <c r="D103" s="87">
        <v>0.25627149346754907</v>
      </c>
      <c r="E103" s="88">
        <v>3850</v>
      </c>
      <c r="F103" s="89">
        <v>0</v>
      </c>
      <c r="G103" s="5"/>
      <c r="H103" s="85" t="s">
        <v>156</v>
      </c>
      <c r="I103" s="104">
        <v>2.414425940099962E-2</v>
      </c>
      <c r="J103" s="98"/>
      <c r="K103" s="9">
        <f t="shared" si="4"/>
        <v>8.755746824900304E-2</v>
      </c>
      <c r="L103" s="9">
        <f t="shared" si="5"/>
        <v>-6.6561295035575258E-3</v>
      </c>
    </row>
    <row r="104" spans="2:13" x14ac:dyDescent="0.2">
      <c r="B104" s="85" t="s">
        <v>157</v>
      </c>
      <c r="C104" s="86">
        <v>0.25350649350649351</v>
      </c>
      <c r="D104" s="87">
        <v>0.43507484128690155</v>
      </c>
      <c r="E104" s="88">
        <v>3850</v>
      </c>
      <c r="F104" s="89">
        <v>0</v>
      </c>
      <c r="G104" s="5"/>
      <c r="H104" s="85" t="s">
        <v>157</v>
      </c>
      <c r="I104" s="104">
        <v>-1.4472010855419203E-2</v>
      </c>
      <c r="J104" s="98"/>
      <c r="K104" s="9">
        <f t="shared" ref="K104:K108" si="6">((1-C104)/D104)*I104</f>
        <v>-2.4830813240129354E-2</v>
      </c>
      <c r="L104" s="9">
        <f t="shared" ref="L104:L108" si="7">((0-C104)/D104)*I104</f>
        <v>8.4324543223264596E-3</v>
      </c>
    </row>
    <row r="105" spans="2:13" x14ac:dyDescent="0.2">
      <c r="B105" s="85" t="s">
        <v>158</v>
      </c>
      <c r="C105" s="86">
        <v>1.038961038961039E-3</v>
      </c>
      <c r="D105" s="87">
        <v>3.2220354569673919E-2</v>
      </c>
      <c r="E105" s="88">
        <v>3850</v>
      </c>
      <c r="F105" s="89">
        <v>0</v>
      </c>
      <c r="G105" s="5"/>
      <c r="H105" s="85" t="s">
        <v>158</v>
      </c>
      <c r="I105" s="104">
        <v>-1.9204481717252447E-2</v>
      </c>
      <c r="J105" s="98"/>
      <c r="K105" s="9">
        <f t="shared" si="6"/>
        <v>-0.59541644606951127</v>
      </c>
      <c r="L105" s="9">
        <f t="shared" si="7"/>
        <v>6.192578742272608E-4</v>
      </c>
    </row>
    <row r="106" spans="2:13" x14ac:dyDescent="0.2">
      <c r="B106" s="85" t="s">
        <v>159</v>
      </c>
      <c r="C106" s="86">
        <v>6.4935064935064939E-3</v>
      </c>
      <c r="D106" s="87">
        <v>8.0330672692507377E-2</v>
      </c>
      <c r="E106" s="88">
        <v>3850</v>
      </c>
      <c r="F106" s="89">
        <v>0</v>
      </c>
      <c r="G106" s="5"/>
      <c r="H106" s="85" t="s">
        <v>159</v>
      </c>
      <c r="I106" s="104">
        <v>-8.1719973265384022E-2</v>
      </c>
      <c r="J106" s="98"/>
      <c r="K106" s="9">
        <f t="shared" si="6"/>
        <v>-1.0106889606055645</v>
      </c>
      <c r="L106" s="9">
        <f t="shared" si="7"/>
        <v>6.6058102000363687E-3</v>
      </c>
    </row>
    <row r="107" spans="2:13" x14ac:dyDescent="0.2">
      <c r="B107" s="85" t="s">
        <v>160</v>
      </c>
      <c r="C107" s="86">
        <v>0.14727272727272728</v>
      </c>
      <c r="D107" s="87">
        <v>0.35442361466536115</v>
      </c>
      <c r="E107" s="88">
        <v>3850</v>
      </c>
      <c r="F107" s="89">
        <v>0</v>
      </c>
      <c r="G107" s="5"/>
      <c r="H107" s="85" t="s">
        <v>160</v>
      </c>
      <c r="I107" s="104">
        <v>2.1566824224743503E-2</v>
      </c>
      <c r="J107" s="98"/>
      <c r="K107" s="9">
        <f t="shared" si="6"/>
        <v>5.1888808876118533E-2</v>
      </c>
      <c r="L107" s="9">
        <f t="shared" si="7"/>
        <v>-8.9616066502464838E-3</v>
      </c>
    </row>
    <row r="108" spans="2:13" x14ac:dyDescent="0.2">
      <c r="B108" s="85" t="s">
        <v>47</v>
      </c>
      <c r="C108" s="86">
        <v>8.7012987012987014E-2</v>
      </c>
      <c r="D108" s="87">
        <v>0.28189069988175158</v>
      </c>
      <c r="E108" s="88">
        <v>3850</v>
      </c>
      <c r="F108" s="89">
        <v>0</v>
      </c>
      <c r="G108" s="5"/>
      <c r="H108" s="85" t="s">
        <v>47</v>
      </c>
      <c r="I108" s="104">
        <v>2.8911894170012577E-2</v>
      </c>
      <c r="J108" s="98"/>
      <c r="K108" s="9">
        <f t="shared" si="6"/>
        <v>9.3639782756753498E-2</v>
      </c>
      <c r="L108" s="9">
        <f t="shared" si="7"/>
        <v>-8.9244174177844724E-3</v>
      </c>
    </row>
    <row r="109" spans="2:13" ht="15.75" thickBot="1" x14ac:dyDescent="0.25">
      <c r="B109" s="92" t="s">
        <v>48</v>
      </c>
      <c r="C109" s="93">
        <v>2.5153246753246754</v>
      </c>
      <c r="D109" s="94">
        <v>1.5444901057346634</v>
      </c>
      <c r="E109" s="95">
        <v>3850</v>
      </c>
      <c r="F109" s="96">
        <v>0</v>
      </c>
      <c r="G109" s="5"/>
      <c r="H109" s="92" t="s">
        <v>48</v>
      </c>
      <c r="I109" s="105">
        <v>-2.9518881809035009E-2</v>
      </c>
      <c r="J109" s="98"/>
      <c r="K109" s="9"/>
      <c r="L109" s="9"/>
      <c r="M109" s="2" t="str">
        <f>"((memsleep-"&amp;C109&amp;")/"&amp;D109&amp;")*("&amp;I109&amp;")"</f>
        <v>((memsleep-2.51532467532468)/1.54449010573466)*(-0.029518881809035)</v>
      </c>
    </row>
    <row r="110" spans="2:13" ht="27" customHeight="1" thickTop="1" x14ac:dyDescent="0.2">
      <c r="B110" s="97" t="s">
        <v>46</v>
      </c>
      <c r="C110" s="97"/>
      <c r="D110" s="97"/>
      <c r="E110" s="97"/>
      <c r="F110" s="97"/>
      <c r="G110" s="5"/>
      <c r="H110" s="97" t="s">
        <v>7</v>
      </c>
      <c r="I110" s="97"/>
      <c r="J110" s="98"/>
      <c r="K110" s="9"/>
      <c r="L110" s="9"/>
    </row>
  </sheetData>
  <mergeCells count="7">
    <mergeCell ref="K5:L5"/>
    <mergeCell ref="B5:F5"/>
    <mergeCell ref="B6"/>
    <mergeCell ref="B110:F110"/>
    <mergeCell ref="H4:I4"/>
    <mergeCell ref="H5:H6"/>
    <mergeCell ref="H110:I110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89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58</v>
      </c>
    </row>
    <row r="3" spans="1:10" x14ac:dyDescent="0.25">
      <c r="B3" t="s">
        <v>56</v>
      </c>
    </row>
    <row r="5" spans="1:10" ht="15.75" customHeight="1" thickBot="1" x14ac:dyDescent="0.3">
      <c r="C5" s="106" t="s">
        <v>21</v>
      </c>
      <c r="D5" s="106"/>
      <c r="E5" s="106"/>
      <c r="F5" s="106"/>
      <c r="G5" s="106"/>
      <c r="H5" s="106"/>
      <c r="I5" s="106"/>
      <c r="J5" s="6"/>
    </row>
    <row r="6" spans="1:10" ht="25.5" thickTop="1" x14ac:dyDescent="0.25">
      <c r="C6" s="107" t="s">
        <v>13</v>
      </c>
      <c r="D6" s="108"/>
      <c r="E6" s="109" t="s">
        <v>14</v>
      </c>
      <c r="F6" s="110"/>
      <c r="G6" s="111" t="s">
        <v>15</v>
      </c>
      <c r="H6" s="110" t="s">
        <v>16</v>
      </c>
      <c r="I6" s="112" t="s">
        <v>17</v>
      </c>
      <c r="J6" s="6"/>
    </row>
    <row r="7" spans="1:10" ht="15.75" thickBot="1" x14ac:dyDescent="0.3">
      <c r="C7" s="113"/>
      <c r="D7" s="114"/>
      <c r="E7" s="115" t="s">
        <v>18</v>
      </c>
      <c r="F7" s="116" t="s">
        <v>19</v>
      </c>
      <c r="G7" s="116" t="s">
        <v>20</v>
      </c>
      <c r="H7" s="117"/>
      <c r="I7" s="118"/>
      <c r="J7" s="6"/>
    </row>
    <row r="8" spans="1:10" ht="15.75" thickTop="1" x14ac:dyDescent="0.25">
      <c r="C8" s="119" t="s">
        <v>5</v>
      </c>
      <c r="D8" s="120" t="s">
        <v>52</v>
      </c>
      <c r="E8" s="121">
        <v>2.0105155957367868E-4</v>
      </c>
      <c r="F8" s="122">
        <v>2.8700701295799875E-4</v>
      </c>
      <c r="G8" s="123"/>
      <c r="H8" s="122">
        <v>0.70051096487701858</v>
      </c>
      <c r="I8" s="124">
        <v>0.48361869181086381</v>
      </c>
      <c r="J8" s="6"/>
    </row>
    <row r="9" spans="1:10" ht="36.75" thickBot="1" x14ac:dyDescent="0.3">
      <c r="C9" s="125"/>
      <c r="D9" s="126" t="s">
        <v>54</v>
      </c>
      <c r="E9" s="127">
        <v>1.0483419333097803</v>
      </c>
      <c r="F9" s="128">
        <v>2.8701619762327947E-4</v>
      </c>
      <c r="G9" s="128">
        <v>0.99941499428661995</v>
      </c>
      <c r="H9" s="129">
        <v>3652.5532077662465</v>
      </c>
      <c r="I9" s="130">
        <v>0</v>
      </c>
      <c r="J9" s="6"/>
    </row>
    <row r="10" spans="1:10" ht="15.75" customHeight="1" thickTop="1" x14ac:dyDescent="0.25">
      <c r="C10" s="131" t="s">
        <v>42</v>
      </c>
      <c r="D10" s="131"/>
      <c r="E10" s="131"/>
      <c r="F10" s="131"/>
      <c r="G10" s="131"/>
      <c r="H10" s="131"/>
      <c r="I10" s="131"/>
      <c r="J10" s="6"/>
    </row>
    <row r="12" spans="1:10" x14ac:dyDescent="0.25">
      <c r="D12" t="str">
        <f>"Combined Score="&amp;E8&amp;" + "&amp;E9&amp;" * Urban Score"</f>
        <v>Combined Score=0.000201051559573679 + 1.04834193330978 * Urban Score</v>
      </c>
    </row>
    <row r="14" spans="1:10" x14ac:dyDescent="0.25">
      <c r="B14" t="s">
        <v>11</v>
      </c>
    </row>
    <row r="16" spans="1:10" ht="15.75" customHeight="1" thickBot="1" x14ac:dyDescent="0.3">
      <c r="C16" s="106" t="s">
        <v>21</v>
      </c>
      <c r="D16" s="106"/>
      <c r="E16" s="106"/>
      <c r="F16" s="106"/>
      <c r="G16" s="106"/>
      <c r="H16" s="106"/>
      <c r="I16" s="106"/>
      <c r="J16" s="6"/>
    </row>
    <row r="17" spans="2:10" ht="25.5" thickTop="1" x14ac:dyDescent="0.25">
      <c r="C17" s="107" t="s">
        <v>13</v>
      </c>
      <c r="D17" s="108"/>
      <c r="E17" s="109" t="s">
        <v>14</v>
      </c>
      <c r="F17" s="110"/>
      <c r="G17" s="111" t="s">
        <v>15</v>
      </c>
      <c r="H17" s="110" t="s">
        <v>16</v>
      </c>
      <c r="I17" s="112" t="s">
        <v>17</v>
      </c>
      <c r="J17" s="6"/>
    </row>
    <row r="18" spans="2:10" ht="15.75" thickBot="1" x14ac:dyDescent="0.3">
      <c r="C18" s="113"/>
      <c r="D18" s="114"/>
      <c r="E18" s="115" t="s">
        <v>18</v>
      </c>
      <c r="F18" s="116" t="s">
        <v>19</v>
      </c>
      <c r="G18" s="116" t="s">
        <v>20</v>
      </c>
      <c r="H18" s="117"/>
      <c r="I18" s="118"/>
      <c r="J18" s="6"/>
    </row>
    <row r="19" spans="2:10" ht="15.75" thickTop="1" x14ac:dyDescent="0.25">
      <c r="C19" s="119" t="s">
        <v>5</v>
      </c>
      <c r="D19" s="120" t="s">
        <v>52</v>
      </c>
      <c r="E19" s="121">
        <v>-8.1595600476776003E-4</v>
      </c>
      <c r="F19" s="122">
        <v>3.4103238682012208E-3</v>
      </c>
      <c r="G19" s="123"/>
      <c r="H19" s="122">
        <v>-0.23926056184163441</v>
      </c>
      <c r="I19" s="124">
        <v>0.81091628671538896</v>
      </c>
      <c r="J19" s="6"/>
    </row>
    <row r="20" spans="2:10" ht="36.75" thickBot="1" x14ac:dyDescent="0.3">
      <c r="C20" s="125"/>
      <c r="D20" s="126" t="s">
        <v>53</v>
      </c>
      <c r="E20" s="132">
        <v>0.74048690127634387</v>
      </c>
      <c r="F20" s="128">
        <v>3.4107668537026255E-3</v>
      </c>
      <c r="G20" s="128">
        <v>0.96152056731569846</v>
      </c>
      <c r="H20" s="129">
        <v>217.10276106163448</v>
      </c>
      <c r="I20" s="130">
        <v>0</v>
      </c>
      <c r="J20" s="6"/>
    </row>
    <row r="21" spans="2:10" ht="15.75" customHeight="1" thickTop="1" x14ac:dyDescent="0.25">
      <c r="C21" s="131" t="s">
        <v>42</v>
      </c>
      <c r="D21" s="131"/>
      <c r="E21" s="131"/>
      <c r="F21" s="131"/>
      <c r="G21" s="131"/>
      <c r="H21" s="131"/>
      <c r="I21" s="131"/>
      <c r="J21" s="6"/>
    </row>
    <row r="23" spans="2:10" x14ac:dyDescent="0.25">
      <c r="D23" t="str">
        <f>"Combined Score="&amp;E19&amp;" + "&amp;E20&amp;" * Rural Score"</f>
        <v>Combined Score=-0.00081595600476776 + 0.740486901276344 * Rural Score</v>
      </c>
    </row>
    <row r="26" spans="2:10" x14ac:dyDescent="0.25">
      <c r="B26" t="s">
        <v>22</v>
      </c>
    </row>
    <row r="28" spans="2:10" x14ac:dyDescent="0.25">
      <c r="C28" s="106" t="s">
        <v>23</v>
      </c>
      <c r="D28" s="106"/>
      <c r="E28" s="106"/>
      <c r="F28" s="6"/>
    </row>
    <row r="29" spans="2:10" ht="15.75" thickBot="1" x14ac:dyDescent="0.3">
      <c r="C29" s="133" t="s">
        <v>43</v>
      </c>
      <c r="D29" s="134"/>
      <c r="E29" s="134"/>
      <c r="F29" s="6"/>
    </row>
    <row r="30" spans="2:10" ht="15.75" thickTop="1" x14ac:dyDescent="0.25">
      <c r="C30" s="135" t="s">
        <v>24</v>
      </c>
      <c r="D30" s="120" t="s">
        <v>25</v>
      </c>
      <c r="E30" s="136">
        <v>19475.000026000002</v>
      </c>
      <c r="F30" s="6"/>
    </row>
    <row r="31" spans="2:10" x14ac:dyDescent="0.25">
      <c r="C31" s="137"/>
      <c r="D31" s="138" t="s">
        <v>26</v>
      </c>
      <c r="E31" s="139">
        <v>0</v>
      </c>
      <c r="F31" s="6"/>
    </row>
    <row r="32" spans="2:10" x14ac:dyDescent="0.25">
      <c r="C32" s="137" t="s">
        <v>1</v>
      </c>
      <c r="D32" s="140"/>
      <c r="E32" s="141">
        <v>0.34478715641093488</v>
      </c>
      <c r="F32" s="6"/>
    </row>
    <row r="33" spans="3:6" ht="15" customHeight="1" x14ac:dyDescent="0.25">
      <c r="C33" s="137" t="s">
        <v>44</v>
      </c>
      <c r="D33" s="140"/>
      <c r="E33" s="142">
        <v>5.9651713799965169E-3</v>
      </c>
      <c r="F33" s="6"/>
    </row>
    <row r="34" spans="3:6" x14ac:dyDescent="0.25">
      <c r="C34" s="137" t="s">
        <v>27</v>
      </c>
      <c r="D34" s="140"/>
      <c r="E34" s="141">
        <v>0.2966641216691166</v>
      </c>
      <c r="F34" s="6"/>
    </row>
    <row r="35" spans="3:6" x14ac:dyDescent="0.25">
      <c r="C35" s="137" t="s">
        <v>28</v>
      </c>
      <c r="D35" s="140"/>
      <c r="E35" s="143">
        <v>1.7952822646056468</v>
      </c>
      <c r="F35" s="6"/>
    </row>
    <row r="36" spans="3:6" ht="15" customHeight="1" x14ac:dyDescent="0.25">
      <c r="C36" s="137" t="s">
        <v>29</v>
      </c>
      <c r="D36" s="140"/>
      <c r="E36" s="142">
        <v>0.8324567113331317</v>
      </c>
      <c r="F36" s="6"/>
    </row>
    <row r="37" spans="3:6" x14ac:dyDescent="0.25">
      <c r="C37" s="137" t="s">
        <v>30</v>
      </c>
      <c r="D37" s="140"/>
      <c r="E37" s="144">
        <v>-0.34582030306330402</v>
      </c>
      <c r="F37" s="6"/>
    </row>
    <row r="38" spans="3:6" ht="15" customHeight="1" x14ac:dyDescent="0.25">
      <c r="C38" s="137" t="s">
        <v>31</v>
      </c>
      <c r="D38" s="140"/>
      <c r="E38" s="144">
        <v>1.7551063814838737E-2</v>
      </c>
      <c r="F38" s="6"/>
    </row>
    <row r="39" spans="3:6" x14ac:dyDescent="0.25">
      <c r="C39" s="137" t="s">
        <v>32</v>
      </c>
      <c r="D39" s="140"/>
      <c r="E39" s="145">
        <v>2.5575195897278182</v>
      </c>
      <c r="F39" s="6"/>
    </row>
    <row r="40" spans="3:6" ht="15" customHeight="1" x14ac:dyDescent="0.25">
      <c r="C40" s="137" t="s">
        <v>33</v>
      </c>
      <c r="D40" s="140"/>
      <c r="E40" s="144">
        <v>3.5100325996338298E-2</v>
      </c>
      <c r="F40" s="6"/>
    </row>
    <row r="41" spans="3:6" x14ac:dyDescent="0.25">
      <c r="C41" s="137" t="s">
        <v>34</v>
      </c>
      <c r="D41" s="140"/>
      <c r="E41" s="143">
        <v>-7.8063717352254551</v>
      </c>
      <c r="F41" s="6"/>
    </row>
    <row r="42" spans="3:6" x14ac:dyDescent="0.25">
      <c r="C42" s="137" t="s">
        <v>35</v>
      </c>
      <c r="D42" s="140"/>
      <c r="E42" s="143">
        <v>3.1682328313872987</v>
      </c>
      <c r="F42" s="6"/>
    </row>
    <row r="43" spans="3:6" x14ac:dyDescent="0.25">
      <c r="C43" s="137" t="s">
        <v>36</v>
      </c>
      <c r="D43" s="146" t="s">
        <v>37</v>
      </c>
      <c r="E43" s="141">
        <v>-0.26998508941357041</v>
      </c>
      <c r="F43" s="6"/>
    </row>
    <row r="44" spans="3:6" x14ac:dyDescent="0.25">
      <c r="C44" s="137"/>
      <c r="D44" s="146" t="s">
        <v>38</v>
      </c>
      <c r="E44" s="141">
        <v>0.11524588297355116</v>
      </c>
      <c r="F44" s="6"/>
    </row>
    <row r="45" spans="3:6" x14ac:dyDescent="0.25">
      <c r="C45" s="137"/>
      <c r="D45" s="146" t="s">
        <v>39</v>
      </c>
      <c r="E45" s="141">
        <v>0.49297694177846307</v>
      </c>
      <c r="F45" s="6"/>
    </row>
    <row r="46" spans="3:6" ht="15.75" thickBot="1" x14ac:dyDescent="0.3">
      <c r="C46" s="125"/>
      <c r="D46" s="147" t="s">
        <v>40</v>
      </c>
      <c r="E46" s="148">
        <v>1.001587658199337</v>
      </c>
      <c r="F46" s="6"/>
    </row>
    <row r="47" spans="3:6" ht="15.75" thickTop="1" x14ac:dyDescent="0.25">
      <c r="C47" s="11"/>
      <c r="D47" s="11"/>
      <c r="E47" s="11"/>
      <c r="F47" s="6"/>
    </row>
    <row r="49" spans="2:2" x14ac:dyDescent="0.25">
      <c r="B49" t="s">
        <v>57</v>
      </c>
    </row>
    <row r="81" spans="1:17" ht="15.75" thickBot="1" x14ac:dyDescent="0.3"/>
    <row r="82" spans="1:17" ht="15.75" customHeight="1" thickTop="1" x14ac:dyDescent="0.25">
      <c r="A82" s="149" t="s">
        <v>45</v>
      </c>
      <c r="B82" s="109" t="s">
        <v>49</v>
      </c>
      <c r="C82" s="110"/>
      <c r="D82" s="110"/>
      <c r="E82" s="110"/>
      <c r="F82" s="110"/>
      <c r="G82" s="110" t="s">
        <v>50</v>
      </c>
      <c r="H82" s="110"/>
      <c r="I82" s="110"/>
      <c r="J82" s="110"/>
      <c r="K82" s="110"/>
      <c r="L82" s="110" t="s">
        <v>51</v>
      </c>
      <c r="M82" s="110"/>
      <c r="N82" s="110"/>
      <c r="O82" s="110"/>
      <c r="P82" s="112"/>
      <c r="Q82" s="134"/>
    </row>
    <row r="83" spans="1:17" ht="15.75" thickBot="1" x14ac:dyDescent="0.3">
      <c r="A83" s="150"/>
      <c r="B83" s="115" t="s">
        <v>163</v>
      </c>
      <c r="C83" s="116" t="s">
        <v>164</v>
      </c>
      <c r="D83" s="116" t="s">
        <v>165</v>
      </c>
      <c r="E83" s="116" t="s">
        <v>166</v>
      </c>
      <c r="F83" s="116" t="s">
        <v>167</v>
      </c>
      <c r="G83" s="116" t="s">
        <v>163</v>
      </c>
      <c r="H83" s="116" t="s">
        <v>164</v>
      </c>
      <c r="I83" s="116" t="s">
        <v>165</v>
      </c>
      <c r="J83" s="116" t="s">
        <v>166</v>
      </c>
      <c r="K83" s="116" t="s">
        <v>167</v>
      </c>
      <c r="L83" s="116" t="s">
        <v>163</v>
      </c>
      <c r="M83" s="116" t="s">
        <v>164</v>
      </c>
      <c r="N83" s="116" t="s">
        <v>165</v>
      </c>
      <c r="O83" s="116" t="s">
        <v>166</v>
      </c>
      <c r="P83" s="151" t="s">
        <v>167</v>
      </c>
      <c r="Q83" s="134"/>
    </row>
    <row r="84" spans="1:17" ht="15.75" thickTop="1" x14ac:dyDescent="0.25">
      <c r="A84" s="152" t="s">
        <v>59</v>
      </c>
      <c r="B84" s="121">
        <v>0.51622124183751161</v>
      </c>
      <c r="C84" s="122">
        <v>0.67795242032273828</v>
      </c>
      <c r="D84" s="122">
        <v>0.72238654432293914</v>
      </c>
      <c r="E84" s="122">
        <v>0.76038612731902777</v>
      </c>
      <c r="F84" s="122">
        <v>0.81453069902016251</v>
      </c>
      <c r="G84" s="122">
        <v>0.58209704559268916</v>
      </c>
      <c r="H84" s="122">
        <v>0.74492993318826373</v>
      </c>
      <c r="I84" s="122">
        <v>0.78773723454124644</v>
      </c>
      <c r="J84" s="122">
        <v>0.80167432224620616</v>
      </c>
      <c r="K84" s="122">
        <v>0.82650580666426965</v>
      </c>
      <c r="L84" s="122">
        <v>0.12355452936980123</v>
      </c>
      <c r="M84" s="122">
        <v>0.24011070495254613</v>
      </c>
      <c r="N84" s="122">
        <v>0.30936259543460987</v>
      </c>
      <c r="O84" s="122">
        <v>0.29988151239111643</v>
      </c>
      <c r="P84" s="124">
        <v>0.33412711477844537</v>
      </c>
      <c r="Q84" s="134"/>
    </row>
    <row r="85" spans="1:17" x14ac:dyDescent="0.25">
      <c r="A85" s="153" t="s">
        <v>60</v>
      </c>
      <c r="B85" s="154">
        <v>0.42395137837676122</v>
      </c>
      <c r="C85" s="155">
        <v>0.32142890887822578</v>
      </c>
      <c r="D85" s="155">
        <v>0.27689465726628176</v>
      </c>
      <c r="E85" s="155">
        <v>0.23038800485070587</v>
      </c>
      <c r="F85" s="155">
        <v>0.13515686951245651</v>
      </c>
      <c r="G85" s="155">
        <v>0.35464997267752674</v>
      </c>
      <c r="H85" s="155">
        <v>0.25468903761692746</v>
      </c>
      <c r="I85" s="155">
        <v>0.21087199343281235</v>
      </c>
      <c r="J85" s="155">
        <v>0.19101654910200938</v>
      </c>
      <c r="K85" s="155">
        <v>0.12260398363176754</v>
      </c>
      <c r="L85" s="155">
        <v>0.84442403650934672</v>
      </c>
      <c r="M85" s="155">
        <v>0.75719491855361098</v>
      </c>
      <c r="N85" s="155">
        <v>0.68717902446370394</v>
      </c>
      <c r="O85" s="155">
        <v>0.69623629343227178</v>
      </c>
      <c r="P85" s="156">
        <v>0.60493781680342806</v>
      </c>
      <c r="Q85" s="134"/>
    </row>
    <row r="86" spans="1:17" x14ac:dyDescent="0.25">
      <c r="A86" s="153" t="s">
        <v>61</v>
      </c>
      <c r="B86" s="154">
        <v>2.6398825893261834E-4</v>
      </c>
      <c r="C86" s="155">
        <v>2.7482383863794223E-4</v>
      </c>
      <c r="D86" s="155">
        <v>3.676623193543503E-4</v>
      </c>
      <c r="E86" s="155">
        <v>9.2258678302651366E-3</v>
      </c>
      <c r="F86" s="155">
        <v>5.0312431467381076E-2</v>
      </c>
      <c r="G86" s="155">
        <v>2.9696901677792438E-4</v>
      </c>
      <c r="H86" s="157">
        <v>0</v>
      </c>
      <c r="I86" s="155">
        <v>1.3907720259420536E-3</v>
      </c>
      <c r="J86" s="155">
        <v>7.3091286517860026E-3</v>
      </c>
      <c r="K86" s="155">
        <v>5.0890209703964059E-2</v>
      </c>
      <c r="L86" s="157">
        <v>0</v>
      </c>
      <c r="M86" s="155">
        <v>2.6943764938428096E-3</v>
      </c>
      <c r="N86" s="157">
        <v>0</v>
      </c>
      <c r="O86" s="155">
        <v>3.8821941766113456E-3</v>
      </c>
      <c r="P86" s="156">
        <v>6.0935068418126015E-2</v>
      </c>
      <c r="Q86" s="134"/>
    </row>
    <row r="87" spans="1:17" x14ac:dyDescent="0.25">
      <c r="A87" s="153" t="s">
        <v>62</v>
      </c>
      <c r="B87" s="154">
        <v>3.5585361637132884E-2</v>
      </c>
      <c r="C87" s="157">
        <v>0</v>
      </c>
      <c r="D87" s="157">
        <v>0</v>
      </c>
      <c r="E87" s="157">
        <v>0</v>
      </c>
      <c r="F87" s="157">
        <v>0</v>
      </c>
      <c r="G87" s="155">
        <v>3.7993078312648698E-2</v>
      </c>
      <c r="H87" s="157">
        <v>0</v>
      </c>
      <c r="I87" s="157">
        <v>0</v>
      </c>
      <c r="J87" s="157">
        <v>0</v>
      </c>
      <c r="K87" s="157">
        <v>0</v>
      </c>
      <c r="L87" s="155">
        <v>1.6118763401922725E-2</v>
      </c>
      <c r="M87" s="157">
        <v>0</v>
      </c>
      <c r="N87" s="157">
        <v>0</v>
      </c>
      <c r="O87" s="157">
        <v>0</v>
      </c>
      <c r="P87" s="158">
        <v>0</v>
      </c>
      <c r="Q87" s="134"/>
    </row>
    <row r="88" spans="1:17" x14ac:dyDescent="0.25">
      <c r="A88" s="153" t="s">
        <v>63</v>
      </c>
      <c r="B88" s="154">
        <v>2.3978029889659649E-2</v>
      </c>
      <c r="C88" s="155">
        <v>3.4384696039782868E-4</v>
      </c>
      <c r="D88" s="155">
        <v>3.5113609142543709E-4</v>
      </c>
      <c r="E88" s="157">
        <v>0</v>
      </c>
      <c r="F88" s="157">
        <v>0</v>
      </c>
      <c r="G88" s="155">
        <v>2.4962934400356337E-2</v>
      </c>
      <c r="H88" s="155">
        <v>3.810291948090908E-4</v>
      </c>
      <c r="I88" s="157">
        <v>0</v>
      </c>
      <c r="J88" s="157">
        <v>0</v>
      </c>
      <c r="K88" s="157">
        <v>0</v>
      </c>
      <c r="L88" s="155">
        <v>1.5902670718929996E-2</v>
      </c>
      <c r="M88" s="157">
        <v>0</v>
      </c>
      <c r="N88" s="155">
        <v>3.4583801016856101E-3</v>
      </c>
      <c r="O88" s="157">
        <v>0</v>
      </c>
      <c r="P88" s="158">
        <v>0</v>
      </c>
      <c r="Q88" s="134"/>
    </row>
    <row r="89" spans="1:17" x14ac:dyDescent="0.25">
      <c r="A89" s="153" t="s">
        <v>64</v>
      </c>
      <c r="B89" s="154">
        <v>0.59969106987633614</v>
      </c>
      <c r="C89" s="155">
        <v>0.51901643438612655</v>
      </c>
      <c r="D89" s="155">
        <v>0.44093293907475883</v>
      </c>
      <c r="E89" s="155">
        <v>0.45568028166726576</v>
      </c>
      <c r="F89" s="155">
        <v>0.43324179089960424</v>
      </c>
      <c r="G89" s="155">
        <v>0.58974194908960376</v>
      </c>
      <c r="H89" s="155">
        <v>0.50738402338339972</v>
      </c>
      <c r="I89" s="155">
        <v>0.42784337018344876</v>
      </c>
      <c r="J89" s="155">
        <v>0.46330123873057011</v>
      </c>
      <c r="K89" s="155">
        <v>0.42276115858334701</v>
      </c>
      <c r="L89" s="155">
        <v>0.61257533468023084</v>
      </c>
      <c r="M89" s="155">
        <v>0.64045622117473511</v>
      </c>
      <c r="N89" s="155">
        <v>0.55322107700770473</v>
      </c>
      <c r="O89" s="155">
        <v>0.50128218386495871</v>
      </c>
      <c r="P89" s="156">
        <v>0.46481365826623455</v>
      </c>
      <c r="Q89" s="134"/>
    </row>
    <row r="90" spans="1:17" x14ac:dyDescent="0.25">
      <c r="A90" s="153" t="s">
        <v>55</v>
      </c>
      <c r="B90" s="154">
        <v>6.0152206242247369E-3</v>
      </c>
      <c r="C90" s="155">
        <v>1.130729074104815E-3</v>
      </c>
      <c r="D90" s="155">
        <v>1.3644031193995983E-4</v>
      </c>
      <c r="E90" s="155">
        <v>7.4567660827315116E-4</v>
      </c>
      <c r="F90" s="157">
        <v>0</v>
      </c>
      <c r="G90" s="155">
        <v>5.8394865036774674E-3</v>
      </c>
      <c r="H90" s="155">
        <v>1.253001591623514E-3</v>
      </c>
      <c r="I90" s="155">
        <v>1.5239788446391492E-4</v>
      </c>
      <c r="J90" s="155">
        <v>8.3165007944054981E-4</v>
      </c>
      <c r="K90" s="157">
        <v>0</v>
      </c>
      <c r="L90" s="155">
        <v>5.8528642345152425E-3</v>
      </c>
      <c r="M90" s="155">
        <v>1.6390009731874061E-3</v>
      </c>
      <c r="N90" s="157">
        <v>0</v>
      </c>
      <c r="O90" s="157">
        <v>0</v>
      </c>
      <c r="P90" s="158">
        <v>0</v>
      </c>
      <c r="Q90" s="134"/>
    </row>
    <row r="91" spans="1:17" x14ac:dyDescent="0.25">
      <c r="A91" s="153" t="s">
        <v>65</v>
      </c>
      <c r="B91" s="154">
        <v>1.865352477174458E-3</v>
      </c>
      <c r="C91" s="155">
        <v>9.8924739826555504E-4</v>
      </c>
      <c r="D91" s="155">
        <v>8.9431604552362364E-4</v>
      </c>
      <c r="E91" s="155">
        <v>4.1144800864080337E-4</v>
      </c>
      <c r="F91" s="157">
        <v>0</v>
      </c>
      <c r="G91" s="155">
        <v>6.0806057324773075E-4</v>
      </c>
      <c r="H91" s="155">
        <v>8.9490383912767236E-4</v>
      </c>
      <c r="I91" s="155">
        <v>2.1147785323377905E-4</v>
      </c>
      <c r="J91" s="155">
        <v>2.95823290110815E-4</v>
      </c>
      <c r="K91" s="157">
        <v>0</v>
      </c>
      <c r="L91" s="155">
        <v>9.6752671347531596E-3</v>
      </c>
      <c r="M91" s="155">
        <v>3.6085405742713171E-3</v>
      </c>
      <c r="N91" s="155">
        <v>5.434588081869844E-3</v>
      </c>
      <c r="O91" s="155">
        <v>2.0154083680851381E-3</v>
      </c>
      <c r="P91" s="156">
        <v>1.5084510082005872E-3</v>
      </c>
      <c r="Q91" s="134"/>
    </row>
    <row r="92" spans="1:17" x14ac:dyDescent="0.25">
      <c r="A92" s="153" t="s">
        <v>66</v>
      </c>
      <c r="B92" s="154">
        <v>3.1372419034158057E-2</v>
      </c>
      <c r="C92" s="155">
        <v>3.1606960682489527E-2</v>
      </c>
      <c r="D92" s="155">
        <v>3.6802959350924334E-2</v>
      </c>
      <c r="E92" s="155">
        <v>3.7755308087372416E-2</v>
      </c>
      <c r="F92" s="155">
        <v>2.1198824089711445E-2</v>
      </c>
      <c r="G92" s="155">
        <v>3.1669103028248581E-2</v>
      </c>
      <c r="H92" s="155">
        <v>2.8813870915254867E-2</v>
      </c>
      <c r="I92" s="155">
        <v>3.8371081594657429E-2</v>
      </c>
      <c r="J92" s="155">
        <v>3.3318957501107659E-2</v>
      </c>
      <c r="K92" s="155">
        <v>2.0044462107623836E-2</v>
      </c>
      <c r="L92" s="155">
        <v>3.4643293412290589E-2</v>
      </c>
      <c r="M92" s="155">
        <v>3.7327406643947944E-2</v>
      </c>
      <c r="N92" s="155">
        <v>4.8091590314899263E-2</v>
      </c>
      <c r="O92" s="155">
        <v>4.8473732276896407E-2</v>
      </c>
      <c r="P92" s="156">
        <v>4.7576305750931094E-2</v>
      </c>
      <c r="Q92" s="134"/>
    </row>
    <row r="93" spans="1:17" x14ac:dyDescent="0.25">
      <c r="A93" s="153" t="s">
        <v>67</v>
      </c>
      <c r="B93" s="154">
        <v>3.9757188669423675E-2</v>
      </c>
      <c r="C93" s="155">
        <v>5.5174355710499428E-3</v>
      </c>
      <c r="D93" s="155">
        <v>2.5893992413404806E-3</v>
      </c>
      <c r="E93" s="155">
        <v>1.7351824885664799E-3</v>
      </c>
      <c r="F93" s="155">
        <v>8.9221410854963717E-4</v>
      </c>
      <c r="G93" s="155">
        <v>2.9138972538958748E-2</v>
      </c>
      <c r="H93" s="155">
        <v>3.513166261717287E-3</v>
      </c>
      <c r="I93" s="155">
        <v>2.0713808675964576E-3</v>
      </c>
      <c r="J93" s="155">
        <v>1.2189586723086359E-3</v>
      </c>
      <c r="K93" s="155">
        <v>9.9304480304940844E-4</v>
      </c>
      <c r="L93" s="155">
        <v>0.12639856795140408</v>
      </c>
      <c r="M93" s="155">
        <v>2.1674235146634937E-2</v>
      </c>
      <c r="N93" s="155">
        <v>4.2086986446651566E-3</v>
      </c>
      <c r="O93" s="155">
        <v>9.1630205526266654E-4</v>
      </c>
      <c r="P93" s="156">
        <v>6.626139982201215E-3</v>
      </c>
      <c r="Q93" s="134"/>
    </row>
    <row r="94" spans="1:17" x14ac:dyDescent="0.25">
      <c r="A94" s="153" t="s">
        <v>68</v>
      </c>
      <c r="B94" s="154">
        <v>0.32129874931868274</v>
      </c>
      <c r="C94" s="155">
        <v>0.44173919288796554</v>
      </c>
      <c r="D94" s="155">
        <v>0.51864394597551355</v>
      </c>
      <c r="E94" s="155">
        <v>0.50367210313988231</v>
      </c>
      <c r="F94" s="155">
        <v>0.54466717090213479</v>
      </c>
      <c r="G94" s="155">
        <v>0.34300242826626365</v>
      </c>
      <c r="H94" s="155">
        <v>0.45814103400887773</v>
      </c>
      <c r="I94" s="155">
        <v>0.53135029161659864</v>
      </c>
      <c r="J94" s="155">
        <v>0.5010333717264579</v>
      </c>
      <c r="K94" s="155">
        <v>0.55620133450597864</v>
      </c>
      <c r="L94" s="155">
        <v>0.21085467258680693</v>
      </c>
      <c r="M94" s="155">
        <v>0.29529459548722276</v>
      </c>
      <c r="N94" s="155">
        <v>0.38904404595086073</v>
      </c>
      <c r="O94" s="155">
        <v>0.44731237343479746</v>
      </c>
      <c r="P94" s="156">
        <v>0.47947544499243233</v>
      </c>
      <c r="Q94" s="134"/>
    </row>
    <row r="95" spans="1:17" x14ac:dyDescent="0.25">
      <c r="A95" s="153" t="s">
        <v>69</v>
      </c>
      <c r="B95" s="154">
        <v>0.56824475039985867</v>
      </c>
      <c r="C95" s="155">
        <v>0.66790581400329774</v>
      </c>
      <c r="D95" s="155">
        <v>0.70455122494584865</v>
      </c>
      <c r="E95" s="155">
        <v>0.77268504023757034</v>
      </c>
      <c r="F95" s="155">
        <v>0.88178042441857873</v>
      </c>
      <c r="G95" s="155">
        <v>0.63414937060907883</v>
      </c>
      <c r="H95" s="155">
        <v>0.75089011058839628</v>
      </c>
      <c r="I95" s="155">
        <v>0.77739016785562742</v>
      </c>
      <c r="J95" s="155">
        <v>0.83186719303437717</v>
      </c>
      <c r="K95" s="155">
        <v>0.90047239478348584</v>
      </c>
      <c r="L95" s="155">
        <v>0.18444310068755596</v>
      </c>
      <c r="M95" s="155">
        <v>0.15676863611077185</v>
      </c>
      <c r="N95" s="155">
        <v>0.1665931336736271</v>
      </c>
      <c r="O95" s="155">
        <v>0.21244747427314153</v>
      </c>
      <c r="P95" s="156">
        <v>0.26297029006594469</v>
      </c>
      <c r="Q95" s="134"/>
    </row>
    <row r="96" spans="1:17" ht="24" x14ac:dyDescent="0.25">
      <c r="A96" s="153" t="s">
        <v>70</v>
      </c>
      <c r="B96" s="154">
        <v>0.22962248586058592</v>
      </c>
      <c r="C96" s="155">
        <v>0.18860173544929537</v>
      </c>
      <c r="D96" s="155">
        <v>0.18739686159944696</v>
      </c>
      <c r="E96" s="155">
        <v>0.14010074932851815</v>
      </c>
      <c r="F96" s="155">
        <v>7.0856605582762022E-2</v>
      </c>
      <c r="G96" s="155">
        <v>0.17156022652190275</v>
      </c>
      <c r="H96" s="155">
        <v>0.13200354632899583</v>
      </c>
      <c r="I96" s="155">
        <v>0.13644871465393277</v>
      </c>
      <c r="J96" s="155">
        <v>9.6093495156459804E-2</v>
      </c>
      <c r="K96" s="155">
        <v>5.9374483001355449E-2</v>
      </c>
      <c r="L96" s="155">
        <v>0.58850289395737099</v>
      </c>
      <c r="M96" s="155">
        <v>0.55499474396920911</v>
      </c>
      <c r="N96" s="155">
        <v>0.54033399401893012</v>
      </c>
      <c r="O96" s="155">
        <v>0.55148861866227794</v>
      </c>
      <c r="P96" s="156">
        <v>0.50137696138904708</v>
      </c>
      <c r="Q96" s="134"/>
    </row>
    <row r="97" spans="1:17" x14ac:dyDescent="0.25">
      <c r="A97" s="153" t="s">
        <v>71</v>
      </c>
      <c r="B97" s="154">
        <v>3.9302620769864932E-2</v>
      </c>
      <c r="C97" s="155">
        <v>1.8319939760786854E-2</v>
      </c>
      <c r="D97" s="155">
        <v>9.7073133626651795E-3</v>
      </c>
      <c r="E97" s="155">
        <v>6.645930914792232E-3</v>
      </c>
      <c r="F97" s="155">
        <v>1.1087804043530014E-3</v>
      </c>
      <c r="G97" s="155">
        <v>3.3493383024135258E-2</v>
      </c>
      <c r="H97" s="155">
        <v>1.0953420208161015E-2</v>
      </c>
      <c r="I97" s="155">
        <v>6.1315595892120671E-3</v>
      </c>
      <c r="J97" s="155">
        <v>3.600389091781704E-3</v>
      </c>
      <c r="K97" s="155">
        <v>7.315978243248361E-4</v>
      </c>
      <c r="L97" s="155">
        <v>6.4921129853036968E-2</v>
      </c>
      <c r="M97" s="155">
        <v>8.6257183225774831E-2</v>
      </c>
      <c r="N97" s="155">
        <v>3.2447209999727035E-2</v>
      </c>
      <c r="O97" s="155">
        <v>3.3513259219289382E-2</v>
      </c>
      <c r="P97" s="156">
        <v>3.3236211549331443E-2</v>
      </c>
      <c r="Q97" s="134"/>
    </row>
    <row r="98" spans="1:17" x14ac:dyDescent="0.25">
      <c r="A98" s="153" t="s">
        <v>72</v>
      </c>
      <c r="B98" s="154">
        <v>0.12035849835352609</v>
      </c>
      <c r="C98" s="155">
        <v>8.6207276276255629E-2</v>
      </c>
      <c r="D98" s="155">
        <v>7.2231216873561377E-2</v>
      </c>
      <c r="E98" s="155">
        <v>6.4089950938649998E-2</v>
      </c>
      <c r="F98" s="155">
        <v>3.4229194789744198E-2</v>
      </c>
      <c r="G98" s="155">
        <v>0.11619939015022761</v>
      </c>
      <c r="H98" s="155">
        <v>6.8691065838110021E-2</v>
      </c>
      <c r="I98" s="155">
        <v>6.0400425920037241E-2</v>
      </c>
      <c r="J98" s="155">
        <v>5.3533511109661071E-2</v>
      </c>
      <c r="K98" s="155">
        <v>2.9287919856704956E-2</v>
      </c>
      <c r="L98" s="155">
        <v>0.12865988980893472</v>
      </c>
      <c r="M98" s="155">
        <v>0.1571480129749159</v>
      </c>
      <c r="N98" s="155">
        <v>0.20145363359791851</v>
      </c>
      <c r="O98" s="155">
        <v>0.15511004857050872</v>
      </c>
      <c r="P98" s="156">
        <v>0.16838003457000245</v>
      </c>
      <c r="Q98" s="134"/>
    </row>
    <row r="99" spans="1:17" x14ac:dyDescent="0.25">
      <c r="A99" s="153" t="s">
        <v>73</v>
      </c>
      <c r="B99" s="154">
        <v>2.3366620050545681E-3</v>
      </c>
      <c r="C99" s="155">
        <v>5.3463294965224568E-4</v>
      </c>
      <c r="D99" s="155">
        <v>5.637919910550668E-4</v>
      </c>
      <c r="E99" s="157">
        <v>0</v>
      </c>
      <c r="F99" s="157">
        <v>0</v>
      </c>
      <c r="G99" s="155">
        <v>2.4781564488145207E-3</v>
      </c>
      <c r="H99" s="155">
        <v>5.3382315322840154E-4</v>
      </c>
      <c r="I99" s="155">
        <v>6.297310926135914E-4</v>
      </c>
      <c r="J99" s="157">
        <v>0</v>
      </c>
      <c r="K99" s="157">
        <v>0</v>
      </c>
      <c r="L99" s="155">
        <v>1.1897413540017021E-3</v>
      </c>
      <c r="M99" s="155">
        <v>5.186541416342047E-4</v>
      </c>
      <c r="N99" s="157">
        <v>0</v>
      </c>
      <c r="O99" s="157">
        <v>0</v>
      </c>
      <c r="P99" s="158">
        <v>0</v>
      </c>
      <c r="Q99" s="134"/>
    </row>
    <row r="100" spans="1:17" x14ac:dyDescent="0.25">
      <c r="A100" s="153" t="s">
        <v>74</v>
      </c>
      <c r="B100" s="154">
        <v>8.4134125896975407E-4</v>
      </c>
      <c r="C100" s="157">
        <v>0</v>
      </c>
      <c r="D100" s="157">
        <v>0</v>
      </c>
      <c r="E100" s="157">
        <v>0</v>
      </c>
      <c r="F100" s="157">
        <v>0</v>
      </c>
      <c r="G100" s="155">
        <v>3.3327474556626611E-4</v>
      </c>
      <c r="H100" s="157">
        <v>0</v>
      </c>
      <c r="I100" s="157">
        <v>0</v>
      </c>
      <c r="J100" s="157">
        <v>0</v>
      </c>
      <c r="K100" s="157">
        <v>0</v>
      </c>
      <c r="L100" s="155">
        <v>4.8495507182019669E-3</v>
      </c>
      <c r="M100" s="157">
        <v>0</v>
      </c>
      <c r="N100" s="157">
        <v>0</v>
      </c>
      <c r="O100" s="157">
        <v>0</v>
      </c>
      <c r="P100" s="158">
        <v>0</v>
      </c>
      <c r="Q100" s="134"/>
    </row>
    <row r="101" spans="1:17" x14ac:dyDescent="0.25">
      <c r="A101" s="153" t="s">
        <v>75</v>
      </c>
      <c r="B101" s="154">
        <v>1.4944739733669518E-2</v>
      </c>
      <c r="C101" s="155">
        <v>1.3290861410581003E-2</v>
      </c>
      <c r="D101" s="155">
        <v>1.0723372654205806E-2</v>
      </c>
      <c r="E101" s="155">
        <v>8.1769117843877512E-3</v>
      </c>
      <c r="F101" s="155">
        <v>8.5999984158932792E-3</v>
      </c>
      <c r="G101" s="155">
        <v>1.7241195863848945E-2</v>
      </c>
      <c r="H101" s="155">
        <v>1.6723284755860126E-2</v>
      </c>
      <c r="I101" s="155">
        <v>9.6522550025788956E-3</v>
      </c>
      <c r="J101" s="155">
        <v>1.0220323816665525E-2</v>
      </c>
      <c r="K101" s="155">
        <v>7.7010799205883759E-3</v>
      </c>
      <c r="L101" s="155">
        <v>8.552861421895425E-4</v>
      </c>
      <c r="M101" s="155">
        <v>5.6417344493704484E-4</v>
      </c>
      <c r="N101" s="155">
        <v>9.3698895672488945E-4</v>
      </c>
      <c r="O101" s="155">
        <v>1.4519196727811161E-3</v>
      </c>
      <c r="P101" s="156">
        <v>2.0571987360368058E-3</v>
      </c>
      <c r="Q101" s="134"/>
    </row>
    <row r="102" spans="1:17" x14ac:dyDescent="0.25">
      <c r="A102" s="153" t="s">
        <v>76</v>
      </c>
      <c r="B102" s="154">
        <v>1.1032231815914208E-2</v>
      </c>
      <c r="C102" s="155">
        <v>1.4906266629308527E-2</v>
      </c>
      <c r="D102" s="155">
        <v>9.8439797678005914E-3</v>
      </c>
      <c r="E102" s="155">
        <v>6.6641500157626279E-3</v>
      </c>
      <c r="F102" s="155">
        <v>3.4249963886686633E-3</v>
      </c>
      <c r="G102" s="155">
        <v>8.8882686241186157E-3</v>
      </c>
      <c r="H102" s="155">
        <v>1.0807286811114964E-2</v>
      </c>
      <c r="I102" s="155">
        <v>6.1117958827186488E-3</v>
      </c>
      <c r="J102" s="155">
        <v>3.7135705720628049E-3</v>
      </c>
      <c r="K102" s="155">
        <v>2.4325246135408988E-3</v>
      </c>
      <c r="L102" s="155">
        <v>2.4687140460194053E-2</v>
      </c>
      <c r="M102" s="155">
        <v>2.9146766260276541E-2</v>
      </c>
      <c r="N102" s="155">
        <v>4.2956331769127082E-2</v>
      </c>
      <c r="O102" s="155">
        <v>3.8758035556200623E-2</v>
      </c>
      <c r="P102" s="156">
        <v>3.1979303689636689E-2</v>
      </c>
      <c r="Q102" s="134"/>
    </row>
    <row r="103" spans="1:17" x14ac:dyDescent="0.25">
      <c r="A103" s="153" t="s">
        <v>77</v>
      </c>
      <c r="B103" s="154">
        <v>7.7847387343524634E-4</v>
      </c>
      <c r="C103" s="157">
        <v>0</v>
      </c>
      <c r="D103" s="157">
        <v>0</v>
      </c>
      <c r="E103" s="157">
        <v>0</v>
      </c>
      <c r="F103" s="157">
        <v>0</v>
      </c>
      <c r="G103" s="155">
        <v>8.7573069240316315E-4</v>
      </c>
      <c r="H103" s="157">
        <v>0</v>
      </c>
      <c r="I103" s="157">
        <v>0</v>
      </c>
      <c r="J103" s="157">
        <v>0</v>
      </c>
      <c r="K103" s="157">
        <v>0</v>
      </c>
      <c r="L103" s="157">
        <v>0</v>
      </c>
      <c r="M103" s="157">
        <v>0</v>
      </c>
      <c r="N103" s="157">
        <v>0</v>
      </c>
      <c r="O103" s="157">
        <v>0</v>
      </c>
      <c r="P103" s="158">
        <v>0</v>
      </c>
      <c r="Q103" s="134"/>
    </row>
    <row r="104" spans="1:17" x14ac:dyDescent="0.25">
      <c r="A104" s="153" t="s">
        <v>78</v>
      </c>
      <c r="B104" s="154">
        <v>1.2410480617639916E-2</v>
      </c>
      <c r="C104" s="155">
        <v>1.0233473520824047E-2</v>
      </c>
      <c r="D104" s="155">
        <v>4.9822388054156785E-3</v>
      </c>
      <c r="E104" s="155">
        <v>1.6372667803200294E-3</v>
      </c>
      <c r="F104" s="157">
        <v>0</v>
      </c>
      <c r="G104" s="155">
        <v>1.4726620797614694E-2</v>
      </c>
      <c r="H104" s="155">
        <v>9.3974623161359096E-3</v>
      </c>
      <c r="I104" s="155">
        <v>3.2353500032782033E-3</v>
      </c>
      <c r="J104" s="155">
        <v>9.7151721899198555E-4</v>
      </c>
      <c r="K104" s="157">
        <v>0</v>
      </c>
      <c r="L104" s="155">
        <v>1.1850936878402974E-3</v>
      </c>
      <c r="M104" s="155">
        <v>1.4601829872480706E-2</v>
      </c>
      <c r="N104" s="155">
        <v>1.5278707983945292E-2</v>
      </c>
      <c r="O104" s="155">
        <v>7.2306440457996354E-3</v>
      </c>
      <c r="P104" s="158">
        <v>0</v>
      </c>
      <c r="Q104" s="134"/>
    </row>
    <row r="105" spans="1:17" ht="24" x14ac:dyDescent="0.25">
      <c r="A105" s="153" t="s">
        <v>79</v>
      </c>
      <c r="B105" s="154">
        <v>1.2771531148110852E-4</v>
      </c>
      <c r="C105" s="157">
        <v>0</v>
      </c>
      <c r="D105" s="157">
        <v>0</v>
      </c>
      <c r="E105" s="157">
        <v>0</v>
      </c>
      <c r="F105" s="157">
        <v>0</v>
      </c>
      <c r="G105" s="155">
        <v>5.4382522290075611E-5</v>
      </c>
      <c r="H105" s="157">
        <v>0</v>
      </c>
      <c r="I105" s="157">
        <v>0</v>
      </c>
      <c r="J105" s="157">
        <v>0</v>
      </c>
      <c r="K105" s="157">
        <v>0</v>
      </c>
      <c r="L105" s="155">
        <v>7.0617333067365799E-4</v>
      </c>
      <c r="M105" s="157">
        <v>0</v>
      </c>
      <c r="N105" s="157">
        <v>0</v>
      </c>
      <c r="O105" s="157">
        <v>0</v>
      </c>
      <c r="P105" s="158">
        <v>0</v>
      </c>
      <c r="Q105" s="134"/>
    </row>
    <row r="106" spans="1:17" x14ac:dyDescent="0.25">
      <c r="A106" s="153" t="s">
        <v>80</v>
      </c>
      <c r="B106" s="154">
        <v>2.5514325357811816E-2</v>
      </c>
      <c r="C106" s="155">
        <v>1.4070976546549213E-2</v>
      </c>
      <c r="D106" s="155">
        <v>1.7162843353561018E-2</v>
      </c>
      <c r="E106" s="155">
        <v>1.5002940769338446E-2</v>
      </c>
      <c r="F106" s="155">
        <v>1.5124339058226809E-2</v>
      </c>
      <c r="G106" s="155">
        <v>2.3231883509311272E-2</v>
      </c>
      <c r="H106" s="155">
        <v>1.2995122434895664E-2</v>
      </c>
      <c r="I106" s="155">
        <v>1.8379744218656725E-2</v>
      </c>
      <c r="J106" s="155">
        <v>1.4945398599545129E-2</v>
      </c>
      <c r="K106" s="155">
        <v>1.5003168758461071E-2</v>
      </c>
      <c r="L106" s="155">
        <v>3.0084467695475226E-2</v>
      </c>
      <c r="M106" s="155">
        <v>3.6604375973199328E-2</v>
      </c>
      <c r="N106" s="155">
        <v>9.7711835407189203E-3</v>
      </c>
      <c r="O106" s="155">
        <v>1.7206412854250369E-2</v>
      </c>
      <c r="P106" s="156">
        <v>1.2806652327691553E-2</v>
      </c>
      <c r="Q106" s="134"/>
    </row>
    <row r="107" spans="1:17" x14ac:dyDescent="0.25">
      <c r="A107" s="153" t="s">
        <v>81</v>
      </c>
      <c r="B107" s="154">
        <v>0.95391551474282843</v>
      </c>
      <c r="C107" s="155">
        <v>0.97482910631788777</v>
      </c>
      <c r="D107" s="155">
        <v>0.97695418573943482</v>
      </c>
      <c r="E107" s="155">
        <v>0.98289601732309684</v>
      </c>
      <c r="F107" s="155">
        <v>0.98424862239523936</v>
      </c>
      <c r="G107" s="155">
        <v>0.95919864879597416</v>
      </c>
      <c r="H107" s="155">
        <v>0.97668531510998835</v>
      </c>
      <c r="I107" s="155">
        <v>0.97649456243269028</v>
      </c>
      <c r="J107" s="155">
        <v>0.98323113754729119</v>
      </c>
      <c r="K107" s="155">
        <v>0.98429892995979562</v>
      </c>
      <c r="L107" s="155">
        <v>0.93065704067854205</v>
      </c>
      <c r="M107" s="155">
        <v>0.94527395162396621</v>
      </c>
      <c r="N107" s="155">
        <v>0.97957273958957847</v>
      </c>
      <c r="O107" s="155">
        <v>0.97221694791295576</v>
      </c>
      <c r="P107" s="156">
        <v>0.98649525932479953</v>
      </c>
      <c r="Q107" s="134"/>
    </row>
    <row r="108" spans="1:17" x14ac:dyDescent="0.25">
      <c r="A108" s="153" t="s">
        <v>82</v>
      </c>
      <c r="B108" s="154">
        <v>9.799289630278922E-3</v>
      </c>
      <c r="C108" s="155">
        <v>7.3208435824477155E-3</v>
      </c>
      <c r="D108" s="155">
        <v>5.0068166732945615E-3</v>
      </c>
      <c r="E108" s="155">
        <v>2.1010419075689481E-3</v>
      </c>
      <c r="F108" s="155">
        <v>2.8085155843228434E-4</v>
      </c>
      <c r="G108" s="155">
        <v>7.6021777286274942E-3</v>
      </c>
      <c r="H108" s="155">
        <v>6.0436022781873667E-3</v>
      </c>
      <c r="I108" s="155">
        <v>4.3693664253197529E-3</v>
      </c>
      <c r="J108" s="155">
        <v>1.8234638531643575E-3</v>
      </c>
      <c r="K108" s="155">
        <v>3.1259108980340823E-4</v>
      </c>
      <c r="L108" s="155">
        <v>2.2260605514172367E-2</v>
      </c>
      <c r="M108" s="155">
        <v>1.8121672402834743E-2</v>
      </c>
      <c r="N108" s="155">
        <v>1.0656076869701601E-2</v>
      </c>
      <c r="O108" s="155">
        <v>9.3879916788062231E-3</v>
      </c>
      <c r="P108" s="156">
        <v>6.9808834750941916E-4</v>
      </c>
      <c r="Q108" s="134"/>
    </row>
    <row r="109" spans="1:17" x14ac:dyDescent="0.25">
      <c r="A109" s="153" t="s">
        <v>83</v>
      </c>
      <c r="B109" s="154">
        <v>6.6834291327726491E-3</v>
      </c>
      <c r="C109" s="155">
        <v>1.8924334555058145E-3</v>
      </c>
      <c r="D109" s="155">
        <v>8.7615423370930156E-4</v>
      </c>
      <c r="E109" s="157">
        <v>0</v>
      </c>
      <c r="F109" s="155">
        <v>3.461869881006065E-4</v>
      </c>
      <c r="G109" s="155">
        <v>5.5800827548334623E-3</v>
      </c>
      <c r="H109" s="155">
        <v>2.1853063684614646E-3</v>
      </c>
      <c r="I109" s="155">
        <v>7.5632692333521361E-4</v>
      </c>
      <c r="J109" s="157">
        <v>0</v>
      </c>
      <c r="K109" s="155">
        <v>3.8531019193977384E-4</v>
      </c>
      <c r="L109" s="155">
        <v>1.5329990325149812E-2</v>
      </c>
      <c r="M109" s="157">
        <v>0</v>
      </c>
      <c r="N109" s="157">
        <v>0</v>
      </c>
      <c r="O109" s="155">
        <v>1.1886475539876998E-3</v>
      </c>
      <c r="P109" s="158">
        <v>0</v>
      </c>
      <c r="Q109" s="134"/>
    </row>
    <row r="110" spans="1:17" x14ac:dyDescent="0.25">
      <c r="A110" s="153" t="s">
        <v>84</v>
      </c>
      <c r="B110" s="154">
        <v>4.0874411363064521E-3</v>
      </c>
      <c r="C110" s="155">
        <v>1.8866400976073057E-3</v>
      </c>
      <c r="D110" s="157">
        <v>0</v>
      </c>
      <c r="E110" s="157">
        <v>0</v>
      </c>
      <c r="F110" s="157">
        <v>0</v>
      </c>
      <c r="G110" s="155">
        <v>4.3872072112542872E-3</v>
      </c>
      <c r="H110" s="155">
        <v>2.090653808467968E-3</v>
      </c>
      <c r="I110" s="157">
        <v>0</v>
      </c>
      <c r="J110" s="157">
        <v>0</v>
      </c>
      <c r="K110" s="157">
        <v>0</v>
      </c>
      <c r="L110" s="155">
        <v>1.6678957866619729E-3</v>
      </c>
      <c r="M110" s="157">
        <v>0</v>
      </c>
      <c r="N110" s="157">
        <v>0</v>
      </c>
      <c r="O110" s="157">
        <v>0</v>
      </c>
      <c r="P110" s="158">
        <v>0</v>
      </c>
      <c r="Q110" s="134"/>
    </row>
    <row r="111" spans="1:17" x14ac:dyDescent="0.25">
      <c r="A111" s="153" t="s">
        <v>85</v>
      </c>
      <c r="B111" s="154">
        <v>0.92989722787324269</v>
      </c>
      <c r="C111" s="155">
        <v>0.97444819399560856</v>
      </c>
      <c r="D111" s="155">
        <v>0.97890396304594296</v>
      </c>
      <c r="E111" s="155">
        <v>0.98153192815809454</v>
      </c>
      <c r="F111" s="155">
        <v>0.98701909798431842</v>
      </c>
      <c r="G111" s="155">
        <v>0.94068883484730514</v>
      </c>
      <c r="H111" s="155">
        <v>0.97732353072457834</v>
      </c>
      <c r="I111" s="155">
        <v>0.98423618785577194</v>
      </c>
      <c r="J111" s="155">
        <v>0.98396913984892487</v>
      </c>
      <c r="K111" s="155">
        <v>0.9873200446278978</v>
      </c>
      <c r="L111" s="155">
        <v>0.85796663776064597</v>
      </c>
      <c r="M111" s="155">
        <v>0.93697843552043547</v>
      </c>
      <c r="N111" s="155">
        <v>0.95939214210851165</v>
      </c>
      <c r="O111" s="155">
        <v>0.95054208177959598</v>
      </c>
      <c r="P111" s="156">
        <v>0.96359322016378701</v>
      </c>
      <c r="Q111" s="134"/>
    </row>
    <row r="112" spans="1:17" x14ac:dyDescent="0.25">
      <c r="A112" s="153" t="s">
        <v>86</v>
      </c>
      <c r="B112" s="154">
        <v>7.6475628784954694E-4</v>
      </c>
      <c r="C112" s="155">
        <v>7.7022157194071687E-4</v>
      </c>
      <c r="D112" s="155">
        <v>1.6254124642172609E-3</v>
      </c>
      <c r="E112" s="155">
        <v>4.4531157342876972E-3</v>
      </c>
      <c r="F112" s="155">
        <v>0.13868066571051846</v>
      </c>
      <c r="G112" s="155">
        <v>2.4098542425457091E-4</v>
      </c>
      <c r="H112" s="155">
        <v>9.3064573279390945E-4</v>
      </c>
      <c r="I112" s="155">
        <v>1.8524603741225125E-3</v>
      </c>
      <c r="J112" s="155">
        <v>3.1559556465216589E-3</v>
      </c>
      <c r="K112" s="155">
        <v>0.15225217209767938</v>
      </c>
      <c r="L112" s="155">
        <v>4.8980826861097469E-3</v>
      </c>
      <c r="M112" s="157">
        <v>0</v>
      </c>
      <c r="N112" s="155">
        <v>5.1278879515967576E-4</v>
      </c>
      <c r="O112" s="155">
        <v>2.6928633861830055E-3</v>
      </c>
      <c r="P112" s="156">
        <v>3.1491256853875944E-2</v>
      </c>
      <c r="Q112" s="134"/>
    </row>
    <row r="113" spans="1:17" x14ac:dyDescent="0.25">
      <c r="A113" s="153" t="s">
        <v>87</v>
      </c>
      <c r="B113" s="154">
        <v>0.11376078974016358</v>
      </c>
      <c r="C113" s="155">
        <v>0.1713856344317288</v>
      </c>
      <c r="D113" s="155">
        <v>0.17026083310050877</v>
      </c>
      <c r="E113" s="155">
        <v>0.14505636320161769</v>
      </c>
      <c r="F113" s="155">
        <v>9.5951772889781836E-2</v>
      </c>
      <c r="G113" s="155">
        <v>0.11921440481696916</v>
      </c>
      <c r="H113" s="155">
        <v>0.1766245042130046</v>
      </c>
      <c r="I113" s="155">
        <v>0.17806514156343048</v>
      </c>
      <c r="J113" s="155">
        <v>0.15120437160982042</v>
      </c>
      <c r="K113" s="155">
        <v>9.0689190722861163E-2</v>
      </c>
      <c r="L113" s="155">
        <v>6.4329863326708966E-2</v>
      </c>
      <c r="M113" s="155">
        <v>0.11799184166645829</v>
      </c>
      <c r="N113" s="155">
        <v>0.16420626021676926</v>
      </c>
      <c r="O113" s="155">
        <v>0.10379881796418708</v>
      </c>
      <c r="P113" s="156">
        <v>7.7365813590366539E-2</v>
      </c>
      <c r="Q113" s="134"/>
    </row>
    <row r="114" spans="1:17" x14ac:dyDescent="0.25">
      <c r="A114" s="153" t="s">
        <v>88</v>
      </c>
      <c r="B114" s="154">
        <v>0.59014095724135374</v>
      </c>
      <c r="C114" s="155">
        <v>0.63083620324861311</v>
      </c>
      <c r="D114" s="155">
        <v>0.66689535837951353</v>
      </c>
      <c r="E114" s="155">
        <v>0.68921144637743348</v>
      </c>
      <c r="F114" s="155">
        <v>0.60368021428149099</v>
      </c>
      <c r="G114" s="155">
        <v>0.64654586604936359</v>
      </c>
      <c r="H114" s="155">
        <v>0.66151804280094118</v>
      </c>
      <c r="I114" s="155">
        <v>0.66483840838696973</v>
      </c>
      <c r="J114" s="155">
        <v>0.69325465135189335</v>
      </c>
      <c r="K114" s="155">
        <v>0.59846781022401552</v>
      </c>
      <c r="L114" s="155">
        <v>0.21669600716484777</v>
      </c>
      <c r="M114" s="155">
        <v>0.43110029420496737</v>
      </c>
      <c r="N114" s="155">
        <v>0.5318525030952399</v>
      </c>
      <c r="O114" s="155">
        <v>0.65052600907711666</v>
      </c>
      <c r="P114" s="156">
        <v>0.65876480567681261</v>
      </c>
      <c r="Q114" s="134"/>
    </row>
    <row r="115" spans="1:17" x14ac:dyDescent="0.25">
      <c r="A115" s="153" t="s">
        <v>89</v>
      </c>
      <c r="B115" s="154">
        <v>6.876760288068451E-3</v>
      </c>
      <c r="C115" s="155">
        <v>1.0493147527692297E-2</v>
      </c>
      <c r="D115" s="155">
        <v>2.463235180201832E-2</v>
      </c>
      <c r="E115" s="155">
        <v>5.6732331644066131E-2</v>
      </c>
      <c r="F115" s="155">
        <v>0.10697373476136457</v>
      </c>
      <c r="G115" s="155">
        <v>6.8016887416072914E-3</v>
      </c>
      <c r="H115" s="155">
        <v>8.1687489478461071E-3</v>
      </c>
      <c r="I115" s="155">
        <v>2.3430481035859693E-2</v>
      </c>
      <c r="J115" s="155">
        <v>5.8506426411859845E-2</v>
      </c>
      <c r="K115" s="155">
        <v>0.10417194363531913</v>
      </c>
      <c r="L115" s="155">
        <v>1.3420878172057064E-3</v>
      </c>
      <c r="M115" s="155">
        <v>2.2104088390042985E-2</v>
      </c>
      <c r="N115" s="155">
        <v>3.8103129403349638E-2</v>
      </c>
      <c r="O115" s="155">
        <v>6.7024004128477283E-2</v>
      </c>
      <c r="P115" s="156">
        <v>0.12246344920033522</v>
      </c>
      <c r="Q115" s="134"/>
    </row>
    <row r="116" spans="1:17" x14ac:dyDescent="0.25">
      <c r="A116" s="153" t="s">
        <v>90</v>
      </c>
      <c r="B116" s="154">
        <v>8.8957249415776915E-2</v>
      </c>
      <c r="C116" s="155">
        <v>9.331601735222568E-2</v>
      </c>
      <c r="D116" s="155">
        <v>8.6711147882339204E-2</v>
      </c>
      <c r="E116" s="155">
        <v>5.6454193150110896E-2</v>
      </c>
      <c r="F116" s="155">
        <v>3.8511294125839438E-2</v>
      </c>
      <c r="G116" s="155">
        <v>8.2187695306913042E-2</v>
      </c>
      <c r="H116" s="155">
        <v>8.2853508221652952E-2</v>
      </c>
      <c r="I116" s="155">
        <v>8.4930877155859286E-2</v>
      </c>
      <c r="J116" s="155">
        <v>5.1292049620487834E-2</v>
      </c>
      <c r="K116" s="155">
        <v>3.9501071398319598E-2</v>
      </c>
      <c r="L116" s="155">
        <v>0.14217934790347772</v>
      </c>
      <c r="M116" s="155">
        <v>0.16165770781385719</v>
      </c>
      <c r="N116" s="155">
        <v>0.11443025205242498</v>
      </c>
      <c r="O116" s="155">
        <v>9.2136709817925835E-2</v>
      </c>
      <c r="P116" s="156">
        <v>5.0221271350664738E-2</v>
      </c>
      <c r="Q116" s="134"/>
    </row>
    <row r="117" spans="1:17" x14ac:dyDescent="0.25">
      <c r="A117" s="153" t="s">
        <v>91</v>
      </c>
      <c r="B117" s="154">
        <v>0.13270329537738343</v>
      </c>
      <c r="C117" s="155">
        <v>7.3213539076539338E-2</v>
      </c>
      <c r="D117" s="155">
        <v>3.5440631147004048E-2</v>
      </c>
      <c r="E117" s="155">
        <v>3.5161365693395952E-2</v>
      </c>
      <c r="F117" s="155">
        <v>1.2327241158262532E-2</v>
      </c>
      <c r="G117" s="155">
        <v>7.8698364443120547E-2</v>
      </c>
      <c r="H117" s="155">
        <v>4.8914472000210651E-2</v>
      </c>
      <c r="I117" s="155">
        <v>3.1853500218172327E-2</v>
      </c>
      <c r="J117" s="155">
        <v>2.9095396482427663E-2</v>
      </c>
      <c r="K117" s="155">
        <v>1.1380921955526837E-2</v>
      </c>
      <c r="L117" s="155">
        <v>0.50175947361824713</v>
      </c>
      <c r="M117" s="155">
        <v>0.24847598638122631</v>
      </c>
      <c r="N117" s="155">
        <v>0.14508028577965812</v>
      </c>
      <c r="O117" s="155">
        <v>7.5035403573206316E-2</v>
      </c>
      <c r="P117" s="156">
        <v>5.7069726243444169E-2</v>
      </c>
      <c r="Q117" s="134"/>
    </row>
    <row r="118" spans="1:17" x14ac:dyDescent="0.25">
      <c r="A118" s="153" t="s">
        <v>92</v>
      </c>
      <c r="B118" s="154">
        <v>1.4073190139432876E-2</v>
      </c>
      <c r="C118" s="155">
        <v>9.8250859281176026E-3</v>
      </c>
      <c r="D118" s="155">
        <v>7.7021550698523362E-3</v>
      </c>
      <c r="E118" s="155">
        <v>7.4004566228848935E-3</v>
      </c>
      <c r="F118" s="155">
        <v>2.7513490812482071E-3</v>
      </c>
      <c r="G118" s="155">
        <v>1.2702587806809556E-2</v>
      </c>
      <c r="H118" s="155">
        <v>9.444805609060785E-3</v>
      </c>
      <c r="I118" s="155">
        <v>8.2539260334787579E-3</v>
      </c>
      <c r="J118" s="155">
        <v>7.9322719500363181E-3</v>
      </c>
      <c r="K118" s="155">
        <v>2.2861674868850904E-3</v>
      </c>
      <c r="L118" s="155">
        <v>2.443222809460217E-2</v>
      </c>
      <c r="M118" s="155">
        <v>1.1661706839561168E-2</v>
      </c>
      <c r="N118" s="155">
        <v>2.6640390775646543E-3</v>
      </c>
      <c r="O118" s="155">
        <v>8.7861920529037924E-3</v>
      </c>
      <c r="P118" s="156">
        <v>2.6236770845012897E-3</v>
      </c>
      <c r="Q118" s="134"/>
    </row>
    <row r="119" spans="1:17" x14ac:dyDescent="0.25">
      <c r="A119" s="153" t="s">
        <v>93</v>
      </c>
      <c r="B119" s="154">
        <v>5.2723001509972459E-2</v>
      </c>
      <c r="C119" s="155">
        <v>1.0160150863143966E-2</v>
      </c>
      <c r="D119" s="155">
        <v>6.7321101545436161E-3</v>
      </c>
      <c r="E119" s="155">
        <v>5.5307275762022752E-3</v>
      </c>
      <c r="F119" s="155">
        <v>1.1237279914947018E-3</v>
      </c>
      <c r="G119" s="155">
        <v>5.3608407410960832E-2</v>
      </c>
      <c r="H119" s="155">
        <v>1.1545272474489367E-2</v>
      </c>
      <c r="I119" s="155">
        <v>6.7752052321067074E-3</v>
      </c>
      <c r="J119" s="155">
        <v>5.5588769269519465E-3</v>
      </c>
      <c r="K119" s="155">
        <v>1.2507224793933869E-3</v>
      </c>
      <c r="L119" s="155">
        <v>4.4362909388801379E-2</v>
      </c>
      <c r="M119" s="155">
        <v>7.0083747038868103E-3</v>
      </c>
      <c r="N119" s="155">
        <v>3.1507415798334567E-3</v>
      </c>
      <c r="O119" s="157">
        <v>0</v>
      </c>
      <c r="P119" s="158">
        <v>0</v>
      </c>
      <c r="Q119" s="134"/>
    </row>
    <row r="120" spans="1:17" x14ac:dyDescent="0.25">
      <c r="A120" s="153" t="s">
        <v>94</v>
      </c>
      <c r="B120" s="154">
        <v>0.10657200468309815</v>
      </c>
      <c r="C120" s="155">
        <v>0.11344601439777953</v>
      </c>
      <c r="D120" s="155">
        <v>0.12289020444674793</v>
      </c>
      <c r="E120" s="155">
        <v>0.13449263277164442</v>
      </c>
      <c r="F120" s="155">
        <v>0.15848423572313181</v>
      </c>
      <c r="G120" s="155">
        <v>9.9496536961156554E-2</v>
      </c>
      <c r="H120" s="155">
        <v>0.10125182945758315</v>
      </c>
      <c r="I120" s="155">
        <v>0.11723947838311617</v>
      </c>
      <c r="J120" s="155">
        <v>0.13004283495527058</v>
      </c>
      <c r="K120" s="155">
        <v>0.15712158846620389</v>
      </c>
      <c r="L120" s="155">
        <v>0.15703335693680054</v>
      </c>
      <c r="M120" s="155">
        <v>0.1885144479723696</v>
      </c>
      <c r="N120" s="155">
        <v>0.15823748652222669</v>
      </c>
      <c r="O120" s="155">
        <v>0.19585633695189922</v>
      </c>
      <c r="P120" s="156">
        <v>0.20501675872687736</v>
      </c>
      <c r="Q120" s="134"/>
    </row>
    <row r="121" spans="1:17" x14ac:dyDescent="0.25">
      <c r="A121" s="153" t="s">
        <v>95</v>
      </c>
      <c r="B121" s="154">
        <v>1.897200565421467E-3</v>
      </c>
      <c r="C121" s="155">
        <v>1.7042290301327629E-3</v>
      </c>
      <c r="D121" s="155">
        <v>1.9222766106529584E-3</v>
      </c>
      <c r="E121" s="155">
        <v>2.4863603230950442E-3</v>
      </c>
      <c r="F121" s="155">
        <v>7.488065021253637E-2</v>
      </c>
      <c r="G121" s="155">
        <v>6.1788016505783406E-4</v>
      </c>
      <c r="H121" s="155">
        <v>6.2266352986607351E-4</v>
      </c>
      <c r="I121" s="155">
        <v>1.0726419488853378E-3</v>
      </c>
      <c r="J121" s="155">
        <v>1.6060408385969425E-3</v>
      </c>
      <c r="K121" s="155">
        <v>8.1508832407961085E-2</v>
      </c>
      <c r="L121" s="155">
        <v>4.7735950272881607E-3</v>
      </c>
      <c r="M121" s="155">
        <v>8.7344982940157894E-3</v>
      </c>
      <c r="N121" s="155">
        <v>1.308871305240172E-2</v>
      </c>
      <c r="O121" s="155">
        <v>8.7848057040533049E-3</v>
      </c>
      <c r="P121" s="156">
        <v>2.5417754207596854E-2</v>
      </c>
      <c r="Q121" s="134"/>
    </row>
    <row r="122" spans="1:17" x14ac:dyDescent="0.25">
      <c r="A122" s="153" t="s">
        <v>96</v>
      </c>
      <c r="B122" s="154">
        <v>0.58557272693035589</v>
      </c>
      <c r="C122" s="155">
        <v>0.62381417600528088</v>
      </c>
      <c r="D122" s="155">
        <v>0.66386931016406803</v>
      </c>
      <c r="E122" s="155">
        <v>0.67569621640458066</v>
      </c>
      <c r="F122" s="155">
        <v>0.60318110772302092</v>
      </c>
      <c r="G122" s="155">
        <v>0.64004381725809589</v>
      </c>
      <c r="H122" s="155">
        <v>0.65599986212496153</v>
      </c>
      <c r="I122" s="155">
        <v>0.66216446504790094</v>
      </c>
      <c r="J122" s="155">
        <v>0.67911027162430138</v>
      </c>
      <c r="K122" s="155">
        <v>0.59847281457441115</v>
      </c>
      <c r="L122" s="155">
        <v>0.21855145021732258</v>
      </c>
      <c r="M122" s="155">
        <v>0.42927180047375896</v>
      </c>
      <c r="N122" s="155">
        <v>0.5269758359749529</v>
      </c>
      <c r="O122" s="155">
        <v>0.63777833512203763</v>
      </c>
      <c r="P122" s="156">
        <v>0.64843487066071348</v>
      </c>
      <c r="Q122" s="134"/>
    </row>
    <row r="123" spans="1:17" x14ac:dyDescent="0.25">
      <c r="A123" s="153" t="s">
        <v>97</v>
      </c>
      <c r="B123" s="154">
        <v>1.2813867237012298E-3</v>
      </c>
      <c r="C123" s="155">
        <v>2.3284971837036652E-3</v>
      </c>
      <c r="D123" s="155">
        <v>8.1894358128852354E-4</v>
      </c>
      <c r="E123" s="155">
        <v>2.0494750093209492E-3</v>
      </c>
      <c r="F123" s="155">
        <v>5.6981351131880256E-2</v>
      </c>
      <c r="G123" s="155">
        <v>7.7801612684180938E-4</v>
      </c>
      <c r="H123" s="155">
        <v>1.6416423704897921E-3</v>
      </c>
      <c r="I123" s="155">
        <v>3.4214635885759185E-4</v>
      </c>
      <c r="J123" s="155">
        <v>2.2426164671547856E-3</v>
      </c>
      <c r="K123" s="155">
        <v>6.1988561714365752E-2</v>
      </c>
      <c r="L123" s="155">
        <v>4.8087663712624252E-3</v>
      </c>
      <c r="M123" s="155">
        <v>4.8538202701829881E-4</v>
      </c>
      <c r="N123" s="155">
        <v>8.7763295858028743E-3</v>
      </c>
      <c r="O123" s="155">
        <v>5.5826255765720227E-3</v>
      </c>
      <c r="P123" s="156">
        <v>1.236620637658066E-2</v>
      </c>
      <c r="Q123" s="134"/>
    </row>
    <row r="124" spans="1:17" x14ac:dyDescent="0.25">
      <c r="A124" s="153" t="s">
        <v>98</v>
      </c>
      <c r="B124" s="154">
        <v>0.11114201177520575</v>
      </c>
      <c r="C124" s="155">
        <v>0.16635900075010507</v>
      </c>
      <c r="D124" s="155">
        <v>0.16313443733366939</v>
      </c>
      <c r="E124" s="155">
        <v>0.13802786850332788</v>
      </c>
      <c r="F124" s="155">
        <v>9.0261713451079459E-2</v>
      </c>
      <c r="G124" s="155">
        <v>0.11875643798814661</v>
      </c>
      <c r="H124" s="155">
        <v>0.17023056292820749</v>
      </c>
      <c r="I124" s="155">
        <v>0.17419964773828345</v>
      </c>
      <c r="J124" s="155">
        <v>0.14466475470154119</v>
      </c>
      <c r="K124" s="155">
        <v>8.6085425453998471E-2</v>
      </c>
      <c r="L124" s="155">
        <v>5.6648213838218199E-2</v>
      </c>
      <c r="M124" s="155">
        <v>0.11616561073004654</v>
      </c>
      <c r="N124" s="155">
        <v>0.148935704819982</v>
      </c>
      <c r="O124" s="155">
        <v>7.5689422339142443E-2</v>
      </c>
      <c r="P124" s="156">
        <v>5.2858650342054642E-2</v>
      </c>
      <c r="Q124" s="134"/>
    </row>
    <row r="125" spans="1:17" x14ac:dyDescent="0.25">
      <c r="A125" s="153" t="s">
        <v>99</v>
      </c>
      <c r="B125" s="154">
        <v>3.8402250695904814E-3</v>
      </c>
      <c r="C125" s="155">
        <v>2.164293958698204E-3</v>
      </c>
      <c r="D125" s="155">
        <v>1.6938758531120999E-3</v>
      </c>
      <c r="E125" s="155">
        <v>7.6181599317648159E-4</v>
      </c>
      <c r="F125" s="155">
        <v>2.8777301864009387E-4</v>
      </c>
      <c r="G125" s="155">
        <v>2.9130656314277125E-3</v>
      </c>
      <c r="H125" s="155">
        <v>1.3795111431387436E-3</v>
      </c>
      <c r="I125" s="155">
        <v>1.6956860392677089E-3</v>
      </c>
      <c r="J125" s="155">
        <v>5.2872514955165412E-4</v>
      </c>
      <c r="K125" s="155">
        <v>2.7702987260500141E-5</v>
      </c>
      <c r="L125" s="155">
        <v>7.7063562189430687E-3</v>
      </c>
      <c r="M125" s="155">
        <v>9.7107362042004649E-3</v>
      </c>
      <c r="N125" s="155">
        <v>4.7817033819984945E-3</v>
      </c>
      <c r="O125" s="155">
        <v>8.6890780674801565E-4</v>
      </c>
      <c r="P125" s="156">
        <v>4.7249589372148331E-3</v>
      </c>
      <c r="Q125" s="134"/>
    </row>
    <row r="126" spans="1:17" x14ac:dyDescent="0.25">
      <c r="A126" s="153" t="s">
        <v>100</v>
      </c>
      <c r="B126" s="154">
        <v>6.6693268496254357E-2</v>
      </c>
      <c r="C126" s="155">
        <v>4.5033389380213604E-2</v>
      </c>
      <c r="D126" s="155">
        <v>2.2431150292316328E-2</v>
      </c>
      <c r="E126" s="155">
        <v>2.5806523056487601E-2</v>
      </c>
      <c r="F126" s="155">
        <v>1.105977469746206E-2</v>
      </c>
      <c r="G126" s="155">
        <v>4.3011196016818652E-2</v>
      </c>
      <c r="H126" s="155">
        <v>3.347986693115941E-2</v>
      </c>
      <c r="I126" s="155">
        <v>2.1533883406440951E-2</v>
      </c>
      <c r="J126" s="155">
        <v>2.2571304109186858E-2</v>
      </c>
      <c r="K126" s="155">
        <v>1.0349937410697497E-2</v>
      </c>
      <c r="L126" s="155">
        <v>0.23436210122514484</v>
      </c>
      <c r="M126" s="155">
        <v>0.10763909388324053</v>
      </c>
      <c r="N126" s="155">
        <v>8.381636377860735E-2</v>
      </c>
      <c r="O126" s="155">
        <v>4.6004769199053226E-2</v>
      </c>
      <c r="P126" s="156">
        <v>3.1426131331969649E-2</v>
      </c>
      <c r="Q126" s="134"/>
    </row>
    <row r="127" spans="1:17" ht="24" x14ac:dyDescent="0.25">
      <c r="A127" s="153" t="s">
        <v>101</v>
      </c>
      <c r="B127" s="154">
        <v>8.4246206247842164E-3</v>
      </c>
      <c r="C127" s="155">
        <v>3.8351315385557203E-3</v>
      </c>
      <c r="D127" s="155">
        <v>2.3510035009991965E-3</v>
      </c>
      <c r="E127" s="155">
        <v>9.6609124877170634E-4</v>
      </c>
      <c r="F127" s="155">
        <v>5.7810123412856053E-4</v>
      </c>
      <c r="G127" s="155">
        <v>6.7520037043699256E-3</v>
      </c>
      <c r="H127" s="155">
        <v>2.4238406644595586E-3</v>
      </c>
      <c r="I127" s="155">
        <v>2.0004333842992897E-3</v>
      </c>
      <c r="J127" s="155">
        <v>6.1413308193771334E-4</v>
      </c>
      <c r="K127" s="155">
        <v>5.4166202120197772E-4</v>
      </c>
      <c r="L127" s="155">
        <v>2.1389912505950959E-2</v>
      </c>
      <c r="M127" s="155">
        <v>1.1948803319466754E-2</v>
      </c>
      <c r="N127" s="155">
        <v>5.2326675637061086E-3</v>
      </c>
      <c r="O127" s="155">
        <v>4.6278535829574778E-3</v>
      </c>
      <c r="P127" s="156">
        <v>5.2198219500064948E-3</v>
      </c>
      <c r="Q127" s="134"/>
    </row>
    <row r="128" spans="1:17" x14ac:dyDescent="0.25">
      <c r="A128" s="153" t="s">
        <v>102</v>
      </c>
      <c r="B128" s="154">
        <v>2.4564915768624863E-4</v>
      </c>
      <c r="C128" s="155">
        <v>2.6715028137375477E-4</v>
      </c>
      <c r="D128" s="157">
        <v>0</v>
      </c>
      <c r="E128" s="157">
        <v>0</v>
      </c>
      <c r="F128" s="157">
        <v>0</v>
      </c>
      <c r="G128" s="155">
        <v>2.7633876266076928E-4</v>
      </c>
      <c r="H128" s="155">
        <v>4.4689276132509347E-5</v>
      </c>
      <c r="I128" s="157">
        <v>0</v>
      </c>
      <c r="J128" s="157">
        <v>0</v>
      </c>
      <c r="K128" s="157">
        <v>0</v>
      </c>
      <c r="L128" s="157">
        <v>0</v>
      </c>
      <c r="M128" s="155">
        <v>1.2567266279023641E-3</v>
      </c>
      <c r="N128" s="155">
        <v>9.5696825679965976E-4</v>
      </c>
      <c r="O128" s="157">
        <v>0</v>
      </c>
      <c r="P128" s="158">
        <v>0</v>
      </c>
      <c r="Q128" s="134"/>
    </row>
    <row r="129" spans="1:17" x14ac:dyDescent="0.25">
      <c r="A129" s="153" t="s">
        <v>103</v>
      </c>
      <c r="B129" s="154">
        <v>1.2817331145140523E-3</v>
      </c>
      <c r="C129" s="155">
        <v>5.9522920618216646E-4</v>
      </c>
      <c r="D129" s="157">
        <v>0</v>
      </c>
      <c r="E129" s="157">
        <v>0</v>
      </c>
      <c r="F129" s="155">
        <v>7.963268881805629E-5</v>
      </c>
      <c r="G129" s="157">
        <v>0</v>
      </c>
      <c r="H129" s="157">
        <v>0</v>
      </c>
      <c r="I129" s="157">
        <v>0</v>
      </c>
      <c r="J129" s="157">
        <v>0</v>
      </c>
      <c r="K129" s="155">
        <v>8.863211983071004E-5</v>
      </c>
      <c r="L129" s="155">
        <v>1.1403532728439129E-2</v>
      </c>
      <c r="M129" s="155">
        <v>5.8356348908247006E-3</v>
      </c>
      <c r="N129" s="157">
        <v>0</v>
      </c>
      <c r="O129" s="157">
        <v>0</v>
      </c>
      <c r="P129" s="158">
        <v>0</v>
      </c>
      <c r="Q129" s="134"/>
    </row>
    <row r="130" spans="1:17" x14ac:dyDescent="0.25">
      <c r="A130" s="153" t="s">
        <v>104</v>
      </c>
      <c r="B130" s="154">
        <v>4.6252981209983349E-2</v>
      </c>
      <c r="C130" s="155">
        <v>2.0467651476712544E-2</v>
      </c>
      <c r="D130" s="155">
        <v>6.4545329927477172E-3</v>
      </c>
      <c r="E130" s="155">
        <v>6.7818324905079786E-3</v>
      </c>
      <c r="F130" s="155">
        <v>4.1021573537733646E-4</v>
      </c>
      <c r="G130" s="155">
        <v>2.1043712167658334E-2</v>
      </c>
      <c r="H130" s="155">
        <v>1.1935453490451395E-2</v>
      </c>
      <c r="I130" s="155">
        <v>4.7224864273639582E-3</v>
      </c>
      <c r="J130" s="155">
        <v>5.1281701954709854E-3</v>
      </c>
      <c r="K130" s="155">
        <v>3.6658499762213853E-4</v>
      </c>
      <c r="L130" s="155">
        <v>0.21452757744722675</v>
      </c>
      <c r="M130" s="155">
        <v>0.10176718403370776</v>
      </c>
      <c r="N130" s="155">
        <v>4.3383446406125861E-2</v>
      </c>
      <c r="O130" s="155">
        <v>1.6020751664632297E-2</v>
      </c>
      <c r="P130" s="156">
        <v>1.1911170382484529E-2</v>
      </c>
      <c r="Q130" s="134"/>
    </row>
    <row r="131" spans="1:17" x14ac:dyDescent="0.25">
      <c r="A131" s="153" t="s">
        <v>105</v>
      </c>
      <c r="B131" s="154">
        <v>0.99144143463248924</v>
      </c>
      <c r="C131" s="155">
        <v>0.99685474016895848</v>
      </c>
      <c r="D131" s="155">
        <v>0.99931349359561061</v>
      </c>
      <c r="E131" s="155">
        <v>0.99969312870269234</v>
      </c>
      <c r="F131" s="155">
        <v>0.99982556667831535</v>
      </c>
      <c r="G131" s="155">
        <v>0.992747441227816</v>
      </c>
      <c r="H131" s="155">
        <v>0.99686685038031875</v>
      </c>
      <c r="I131" s="155">
        <v>0.9994600986133434</v>
      </c>
      <c r="J131" s="155">
        <v>0.99972963741004028</v>
      </c>
      <c r="K131" s="155">
        <v>0.99980585366010566</v>
      </c>
      <c r="L131" s="155">
        <v>0.98175902521250336</v>
      </c>
      <c r="M131" s="155">
        <v>0.9962808333448766</v>
      </c>
      <c r="N131" s="155">
        <v>0.99799926971288966</v>
      </c>
      <c r="O131" s="157">
        <v>1</v>
      </c>
      <c r="P131" s="156">
        <v>0.99933496797100296</v>
      </c>
      <c r="Q131" s="134"/>
    </row>
    <row r="132" spans="1:17" x14ac:dyDescent="0.25">
      <c r="A132" s="153" t="s">
        <v>106</v>
      </c>
      <c r="B132" s="154">
        <v>1.0444655957013893E-3</v>
      </c>
      <c r="C132" s="155">
        <v>9.3316843073966579E-4</v>
      </c>
      <c r="D132" s="155">
        <v>4.7543643383899314E-4</v>
      </c>
      <c r="E132" s="155">
        <v>2.3041340507824241E-4</v>
      </c>
      <c r="F132" s="155">
        <v>1.744333216840347E-4</v>
      </c>
      <c r="G132" s="155">
        <v>8.9388427309575853E-4</v>
      </c>
      <c r="H132" s="155">
        <v>9.035957441227893E-4</v>
      </c>
      <c r="I132" s="155">
        <v>3.0414542473979853E-4</v>
      </c>
      <c r="J132" s="155">
        <v>1.8508941464614372E-4</v>
      </c>
      <c r="K132" s="155">
        <v>1.9414633989430917E-4</v>
      </c>
      <c r="L132" s="155">
        <v>2.2229440544539202E-3</v>
      </c>
      <c r="M132" s="155">
        <v>1.1544116769403132E-3</v>
      </c>
      <c r="N132" s="155">
        <v>2.0007302871100385E-3</v>
      </c>
      <c r="O132" s="157">
        <v>0</v>
      </c>
      <c r="P132" s="156">
        <v>6.6503202899650905E-4</v>
      </c>
      <c r="Q132" s="134"/>
    </row>
    <row r="133" spans="1:17" x14ac:dyDescent="0.25">
      <c r="A133" s="153" t="s">
        <v>107</v>
      </c>
      <c r="B133" s="154">
        <v>9.3736996145042943E-4</v>
      </c>
      <c r="C133" s="157">
        <v>0</v>
      </c>
      <c r="D133" s="157">
        <v>0</v>
      </c>
      <c r="E133" s="157">
        <v>0</v>
      </c>
      <c r="F133" s="157">
        <v>0</v>
      </c>
      <c r="G133" s="155">
        <v>9.6518948886973482E-4</v>
      </c>
      <c r="H133" s="157">
        <v>0</v>
      </c>
      <c r="I133" s="157">
        <v>0</v>
      </c>
      <c r="J133" s="157">
        <v>0</v>
      </c>
      <c r="K133" s="157">
        <v>0</v>
      </c>
      <c r="L133" s="155">
        <v>7.0617333067365799E-4</v>
      </c>
      <c r="M133" s="157">
        <v>0</v>
      </c>
      <c r="N133" s="157">
        <v>0</v>
      </c>
      <c r="O133" s="157">
        <v>0</v>
      </c>
      <c r="P133" s="158">
        <v>0</v>
      </c>
      <c r="Q133" s="134"/>
    </row>
    <row r="134" spans="1:17" x14ac:dyDescent="0.25">
      <c r="A134" s="153" t="s">
        <v>108</v>
      </c>
      <c r="B134" s="154">
        <v>1.3997953290792327E-3</v>
      </c>
      <c r="C134" s="157">
        <v>0</v>
      </c>
      <c r="D134" s="157">
        <v>0</v>
      </c>
      <c r="E134" s="157">
        <v>0</v>
      </c>
      <c r="F134" s="157">
        <v>0</v>
      </c>
      <c r="G134" s="155">
        <v>1.5290438482517506E-3</v>
      </c>
      <c r="H134" s="157">
        <v>0</v>
      </c>
      <c r="I134" s="157">
        <v>0</v>
      </c>
      <c r="J134" s="157">
        <v>0</v>
      </c>
      <c r="K134" s="157">
        <v>0</v>
      </c>
      <c r="L134" s="155">
        <v>3.6089546962361844E-4</v>
      </c>
      <c r="M134" s="157">
        <v>0</v>
      </c>
      <c r="N134" s="157">
        <v>0</v>
      </c>
      <c r="O134" s="157">
        <v>0</v>
      </c>
      <c r="P134" s="158">
        <v>0</v>
      </c>
      <c r="Q134" s="134"/>
    </row>
    <row r="135" spans="1:17" x14ac:dyDescent="0.25">
      <c r="A135" s="153" t="s">
        <v>109</v>
      </c>
      <c r="B135" s="154">
        <v>3.7184646237002351E-4</v>
      </c>
      <c r="C135" s="155">
        <v>1.2088392290809808E-4</v>
      </c>
      <c r="D135" s="157">
        <v>0</v>
      </c>
      <c r="E135" s="155">
        <v>7.6457892228887347E-5</v>
      </c>
      <c r="F135" s="157">
        <v>0</v>
      </c>
      <c r="G135" s="155">
        <v>1.1354934500163683E-4</v>
      </c>
      <c r="H135" s="155">
        <v>1.3395582662049753E-4</v>
      </c>
      <c r="I135" s="157">
        <v>0</v>
      </c>
      <c r="J135" s="155">
        <v>8.527317531559045E-5</v>
      </c>
      <c r="K135" s="157">
        <v>0</v>
      </c>
      <c r="L135" s="155">
        <v>2.410255651188149E-3</v>
      </c>
      <c r="M135" s="157">
        <v>0</v>
      </c>
      <c r="N135" s="157">
        <v>0</v>
      </c>
      <c r="O135" s="157">
        <v>0</v>
      </c>
      <c r="P135" s="158">
        <v>0</v>
      </c>
      <c r="Q135" s="134"/>
    </row>
    <row r="136" spans="1:17" x14ac:dyDescent="0.25">
      <c r="A136" s="153" t="s">
        <v>110</v>
      </c>
      <c r="B136" s="154">
        <v>5.6251626648709909E-4</v>
      </c>
      <c r="C136" s="155">
        <v>1.8911018608543497E-3</v>
      </c>
      <c r="D136" s="155">
        <v>1.6595568216611035E-4</v>
      </c>
      <c r="E136" s="157">
        <v>0</v>
      </c>
      <c r="F136" s="157">
        <v>0</v>
      </c>
      <c r="G136" s="155">
        <v>5.0297988123194871E-4</v>
      </c>
      <c r="H136" s="155">
        <v>2.0955980489390257E-3</v>
      </c>
      <c r="I136" s="155">
        <v>1.8536526718005637E-4</v>
      </c>
      <c r="J136" s="157">
        <v>0</v>
      </c>
      <c r="K136" s="157">
        <v>0</v>
      </c>
      <c r="L136" s="155">
        <v>1.0266764798062533E-3</v>
      </c>
      <c r="M136" s="157">
        <v>0</v>
      </c>
      <c r="N136" s="157">
        <v>0</v>
      </c>
      <c r="O136" s="157">
        <v>0</v>
      </c>
      <c r="P136" s="158">
        <v>0</v>
      </c>
      <c r="Q136" s="134"/>
    </row>
    <row r="137" spans="1:17" x14ac:dyDescent="0.25">
      <c r="A137" s="153" t="s">
        <v>111</v>
      </c>
      <c r="B137" s="154">
        <v>1.0222275602178427E-3</v>
      </c>
      <c r="C137" s="157">
        <v>0</v>
      </c>
      <c r="D137" s="157">
        <v>0</v>
      </c>
      <c r="E137" s="157">
        <v>0</v>
      </c>
      <c r="F137" s="157">
        <v>0</v>
      </c>
      <c r="G137" s="155">
        <v>2.6795062161756605E-4</v>
      </c>
      <c r="H137" s="157">
        <v>0</v>
      </c>
      <c r="I137" s="157">
        <v>0</v>
      </c>
      <c r="J137" s="157">
        <v>0</v>
      </c>
      <c r="K137" s="157">
        <v>0</v>
      </c>
      <c r="L137" s="155">
        <v>6.4309174300841519E-3</v>
      </c>
      <c r="M137" s="155">
        <v>6.0291690705934398E-4</v>
      </c>
      <c r="N137" s="157">
        <v>0</v>
      </c>
      <c r="O137" s="157">
        <v>0</v>
      </c>
      <c r="P137" s="158">
        <v>0</v>
      </c>
      <c r="Q137" s="134"/>
    </row>
    <row r="138" spans="1:17" x14ac:dyDescent="0.25">
      <c r="A138" s="153" t="s">
        <v>112</v>
      </c>
      <c r="B138" s="154">
        <v>2.8945975077413321E-3</v>
      </c>
      <c r="C138" s="157">
        <v>0</v>
      </c>
      <c r="D138" s="157">
        <v>0</v>
      </c>
      <c r="E138" s="157">
        <v>0</v>
      </c>
      <c r="F138" s="157">
        <v>0</v>
      </c>
      <c r="G138" s="155">
        <v>2.7950932869287458E-3</v>
      </c>
      <c r="H138" s="157">
        <v>0</v>
      </c>
      <c r="I138" s="157">
        <v>0</v>
      </c>
      <c r="J138" s="157">
        <v>0</v>
      </c>
      <c r="K138" s="157">
        <v>0</v>
      </c>
      <c r="L138" s="155">
        <v>3.6470560413546182E-3</v>
      </c>
      <c r="M138" s="157">
        <v>0</v>
      </c>
      <c r="N138" s="157">
        <v>0</v>
      </c>
      <c r="O138" s="157">
        <v>0</v>
      </c>
      <c r="P138" s="158">
        <v>0</v>
      </c>
      <c r="Q138" s="134"/>
    </row>
    <row r="139" spans="1:17" ht="24" x14ac:dyDescent="0.25">
      <c r="A139" s="153" t="s">
        <v>113</v>
      </c>
      <c r="B139" s="154">
        <v>3.2574668446786473E-4</v>
      </c>
      <c r="C139" s="155">
        <v>2.0010561654029582E-4</v>
      </c>
      <c r="D139" s="155">
        <v>4.5114288382459089E-5</v>
      </c>
      <c r="E139" s="157">
        <v>0</v>
      </c>
      <c r="F139" s="157">
        <v>0</v>
      </c>
      <c r="G139" s="155">
        <v>1.8486802718595307E-4</v>
      </c>
      <c r="H139" s="157">
        <v>0</v>
      </c>
      <c r="I139" s="155">
        <v>5.0390694735491395E-5</v>
      </c>
      <c r="J139" s="157">
        <v>0</v>
      </c>
      <c r="K139" s="157">
        <v>0</v>
      </c>
      <c r="L139" s="155">
        <v>1.4360563303121117E-3</v>
      </c>
      <c r="M139" s="155">
        <v>1.9618380711230697E-3</v>
      </c>
      <c r="N139" s="157">
        <v>0</v>
      </c>
      <c r="O139" s="157">
        <v>0</v>
      </c>
      <c r="P139" s="158">
        <v>0</v>
      </c>
      <c r="Q139" s="134"/>
    </row>
    <row r="140" spans="1:17" x14ac:dyDescent="0.25">
      <c r="A140" s="153" t="s">
        <v>114</v>
      </c>
      <c r="B140" s="154">
        <v>0.73869651183086316</v>
      </c>
      <c r="C140" s="157">
        <v>1.5320278231472266</v>
      </c>
      <c r="D140" s="157">
        <v>2.1634801045911396</v>
      </c>
      <c r="E140" s="157">
        <v>3.036576189455364</v>
      </c>
      <c r="F140" s="157">
        <v>3.933289497383742</v>
      </c>
      <c r="G140" s="155">
        <v>0.78208697311888675</v>
      </c>
      <c r="H140" s="157">
        <v>1.5927185127406598</v>
      </c>
      <c r="I140" s="157">
        <v>2.2712186006967152</v>
      </c>
      <c r="J140" s="157">
        <v>3.1226789958004137</v>
      </c>
      <c r="K140" s="157">
        <v>3.9610287502015313</v>
      </c>
      <c r="L140" s="155">
        <v>0.56288929982526237</v>
      </c>
      <c r="M140" s="157">
        <v>1.0689713576187274</v>
      </c>
      <c r="N140" s="157">
        <v>1.5688569621483164</v>
      </c>
      <c r="O140" s="157">
        <v>2.0774368132007917</v>
      </c>
      <c r="P140" s="158">
        <v>3.3609257199831775</v>
      </c>
      <c r="Q140" s="134"/>
    </row>
    <row r="141" spans="1:17" x14ac:dyDescent="0.25">
      <c r="A141" s="153" t="s">
        <v>115</v>
      </c>
      <c r="B141" s="154">
        <v>2.029382229855033E-2</v>
      </c>
      <c r="C141" s="155">
        <v>3.5431589664844207E-2</v>
      </c>
      <c r="D141" s="155">
        <v>6.9221039795502856E-2</v>
      </c>
      <c r="E141" s="155">
        <v>7.9206227029064949E-2</v>
      </c>
      <c r="F141" s="155">
        <v>0.20103195324411713</v>
      </c>
      <c r="G141" s="155">
        <v>2.0988993558148702E-2</v>
      </c>
      <c r="H141" s="155">
        <v>3.8164038708859795E-2</v>
      </c>
      <c r="I141" s="155">
        <v>6.9041019017359803E-2</v>
      </c>
      <c r="J141" s="155">
        <v>8.963238898981965E-2</v>
      </c>
      <c r="K141" s="155">
        <v>0.20050508914365872</v>
      </c>
      <c r="L141" s="155">
        <v>1.5570014749893099E-2</v>
      </c>
      <c r="M141" s="155">
        <v>2.2715120752940469E-2</v>
      </c>
      <c r="N141" s="155">
        <v>4.2609891500236141E-2</v>
      </c>
      <c r="O141" s="155">
        <v>5.7583440511184414E-2</v>
      </c>
      <c r="P141" s="156">
        <v>0.15692917282091035</v>
      </c>
      <c r="Q141" s="134"/>
    </row>
    <row r="142" spans="1:17" x14ac:dyDescent="0.25">
      <c r="A142" s="153" t="s">
        <v>116</v>
      </c>
      <c r="B142" s="154">
        <v>0.91459888908676334</v>
      </c>
      <c r="C142" s="155">
        <v>0.99357584007600774</v>
      </c>
      <c r="D142" s="155">
        <v>0.99286136444991635</v>
      </c>
      <c r="E142" s="155">
        <v>0.99638610401874095</v>
      </c>
      <c r="F142" s="155">
        <v>0.99256676677288835</v>
      </c>
      <c r="G142" s="155">
        <v>0.9178641979351011</v>
      </c>
      <c r="H142" s="155">
        <v>0.99153227435919744</v>
      </c>
      <c r="I142" s="155">
        <v>0.99275570178660022</v>
      </c>
      <c r="J142" s="155">
        <v>0.9977414506780995</v>
      </c>
      <c r="K142" s="155">
        <v>0.99184217949304943</v>
      </c>
      <c r="L142" s="155">
        <v>0.88991375454389177</v>
      </c>
      <c r="M142" s="155">
        <v>0.99719793002743029</v>
      </c>
      <c r="N142" s="155">
        <v>0.99561159936794486</v>
      </c>
      <c r="O142" s="155">
        <v>0.99620921043666522</v>
      </c>
      <c r="P142" s="158">
        <v>1</v>
      </c>
      <c r="Q142" s="134"/>
    </row>
    <row r="143" spans="1:17" x14ac:dyDescent="0.25">
      <c r="A143" s="153" t="s">
        <v>117</v>
      </c>
      <c r="B143" s="154">
        <v>0.87488031204090688</v>
      </c>
      <c r="C143" s="155">
        <v>0.9761442919567096</v>
      </c>
      <c r="D143" s="155">
        <v>0.9827617451137014</v>
      </c>
      <c r="E143" s="155">
        <v>0.98649966692365665</v>
      </c>
      <c r="F143" s="155">
        <v>0.99108217827668899</v>
      </c>
      <c r="G143" s="155">
        <v>0.88017036016478611</v>
      </c>
      <c r="H143" s="155">
        <v>0.97559251065247288</v>
      </c>
      <c r="I143" s="155">
        <v>0.98407435660216991</v>
      </c>
      <c r="J143" s="155">
        <v>0.98711077654458679</v>
      </c>
      <c r="K143" s="155">
        <v>0.99007435947045186</v>
      </c>
      <c r="L143" s="155">
        <v>0.82703610900778957</v>
      </c>
      <c r="M143" s="155">
        <v>0.96954012037275616</v>
      </c>
      <c r="N143" s="155">
        <v>0.98457535723040679</v>
      </c>
      <c r="O143" s="155">
        <v>0.99661937590569893</v>
      </c>
      <c r="P143" s="156">
        <v>0.99077991141655675</v>
      </c>
      <c r="Q143" s="134"/>
    </row>
    <row r="144" spans="1:17" x14ac:dyDescent="0.25">
      <c r="A144" s="153" t="s">
        <v>118</v>
      </c>
      <c r="B144" s="154">
        <v>9.1409163285227704E-3</v>
      </c>
      <c r="C144" s="155">
        <v>1.1302753749356147E-2</v>
      </c>
      <c r="D144" s="155">
        <v>1.7338927859649904E-2</v>
      </c>
      <c r="E144" s="155">
        <v>5.799790563646761E-2</v>
      </c>
      <c r="F144" s="155">
        <v>0.18937742556210516</v>
      </c>
      <c r="G144" s="155">
        <v>8.9224833345528873E-3</v>
      </c>
      <c r="H144" s="155">
        <v>1.1399477634713637E-2</v>
      </c>
      <c r="I144" s="155">
        <v>2.0694360850933929E-2</v>
      </c>
      <c r="J144" s="155">
        <v>6.3537207730338566E-2</v>
      </c>
      <c r="K144" s="155">
        <v>0.20058998870633865</v>
      </c>
      <c r="L144" s="155">
        <v>7.1212986664239107E-3</v>
      </c>
      <c r="M144" s="155">
        <v>1.1235503669799094E-2</v>
      </c>
      <c r="N144" s="155">
        <v>1.2561619991954957E-2</v>
      </c>
      <c r="O144" s="155">
        <v>1.7537529109350639E-2</v>
      </c>
      <c r="P144" s="156">
        <v>6.1981969542485485E-2</v>
      </c>
      <c r="Q144" s="134"/>
    </row>
    <row r="145" spans="1:17" x14ac:dyDescent="0.25">
      <c r="A145" s="153" t="s">
        <v>119</v>
      </c>
      <c r="B145" s="154">
        <v>0.92518605633694662</v>
      </c>
      <c r="C145" s="155">
        <v>0.98591313054887975</v>
      </c>
      <c r="D145" s="155">
        <v>0.99154572285249631</v>
      </c>
      <c r="E145" s="155">
        <v>0.99709247448598848</v>
      </c>
      <c r="F145" s="155">
        <v>0.99513141643470404</v>
      </c>
      <c r="G145" s="155">
        <v>0.92395539456952702</v>
      </c>
      <c r="H145" s="155">
        <v>0.98596920762421503</v>
      </c>
      <c r="I145" s="155">
        <v>0.99226278115147415</v>
      </c>
      <c r="J145" s="155">
        <v>0.99711591240547925</v>
      </c>
      <c r="K145" s="155">
        <v>0.99458120919474036</v>
      </c>
      <c r="L145" s="155">
        <v>0.93158699539590673</v>
      </c>
      <c r="M145" s="155">
        <v>0.98710136724132502</v>
      </c>
      <c r="N145" s="155">
        <v>0.99238968649663029</v>
      </c>
      <c r="O145" s="155">
        <v>0.99612972643590592</v>
      </c>
      <c r="P145" s="156">
        <v>0.99668210010009672</v>
      </c>
      <c r="Q145" s="134"/>
    </row>
    <row r="146" spans="1:17" x14ac:dyDescent="0.25">
      <c r="A146" s="153" t="s">
        <v>120</v>
      </c>
      <c r="B146" s="154">
        <v>5.5259018814076202E-2</v>
      </c>
      <c r="C146" s="155">
        <v>0.14693956093151439</v>
      </c>
      <c r="D146" s="155">
        <v>0.26007866809644892</v>
      </c>
      <c r="E146" s="155">
        <v>0.43044889357515798</v>
      </c>
      <c r="F146" s="155">
        <v>0.64920903322150936</v>
      </c>
      <c r="G146" s="155">
        <v>5.4131894342980914E-2</v>
      </c>
      <c r="H146" s="155">
        <v>0.14685485294844686</v>
      </c>
      <c r="I146" s="155">
        <v>0.27143244343790418</v>
      </c>
      <c r="J146" s="155">
        <v>0.42856800143721291</v>
      </c>
      <c r="K146" s="155">
        <v>0.65753831480923863</v>
      </c>
      <c r="L146" s="155">
        <v>6.4127462110779618E-2</v>
      </c>
      <c r="M146" s="155">
        <v>0.10747458468772179</v>
      </c>
      <c r="N146" s="155">
        <v>0.2393027170651526</v>
      </c>
      <c r="O146" s="155">
        <v>0.34789100414032409</v>
      </c>
      <c r="P146" s="156">
        <v>0.65717839397504352</v>
      </c>
      <c r="Q146" s="134"/>
    </row>
    <row r="147" spans="1:17" x14ac:dyDescent="0.25">
      <c r="A147" s="153" t="s">
        <v>121</v>
      </c>
      <c r="B147" s="154">
        <v>0.87786150801594798</v>
      </c>
      <c r="C147" s="155">
        <v>0.97549388294203587</v>
      </c>
      <c r="D147" s="155">
        <v>0.9874544054179597</v>
      </c>
      <c r="E147" s="155">
        <v>0.98886208384396002</v>
      </c>
      <c r="F147" s="155">
        <v>0.99166088870202984</v>
      </c>
      <c r="G147" s="155">
        <v>0.88414068026172843</v>
      </c>
      <c r="H147" s="155">
        <v>0.9772555266481523</v>
      </c>
      <c r="I147" s="155">
        <v>0.98960531798458562</v>
      </c>
      <c r="J147" s="155">
        <v>0.98705153722073546</v>
      </c>
      <c r="K147" s="155">
        <v>0.99227894729704158</v>
      </c>
      <c r="L147" s="155">
        <v>0.82709268091696453</v>
      </c>
      <c r="M147" s="155">
        <v>0.95938207579633072</v>
      </c>
      <c r="N147" s="155">
        <v>0.98383945714851484</v>
      </c>
      <c r="O147" s="155">
        <v>0.98773328226269252</v>
      </c>
      <c r="P147" s="156">
        <v>0.99151621101709131</v>
      </c>
      <c r="Q147" s="134"/>
    </row>
    <row r="148" spans="1:17" x14ac:dyDescent="0.25">
      <c r="A148" s="153" t="s">
        <v>122</v>
      </c>
      <c r="B148" s="154">
        <v>9.2459980567760388E-3</v>
      </c>
      <c r="C148" s="155">
        <v>2.8505775252663568E-2</v>
      </c>
      <c r="D148" s="155">
        <v>8.0773723298802794E-2</v>
      </c>
      <c r="E148" s="155">
        <v>0.27141021369961799</v>
      </c>
      <c r="F148" s="155">
        <v>0.66702111524829732</v>
      </c>
      <c r="G148" s="155">
        <v>7.5619183190680324E-3</v>
      </c>
      <c r="H148" s="155">
        <v>2.5082132760340662E-2</v>
      </c>
      <c r="I148" s="155">
        <v>8.2018463582875456E-2</v>
      </c>
      <c r="J148" s="155">
        <v>0.27831174760889216</v>
      </c>
      <c r="K148" s="155">
        <v>0.68844634411257466</v>
      </c>
      <c r="L148" s="155">
        <v>1.3490937603901175E-2</v>
      </c>
      <c r="M148" s="155">
        <v>3.8731307753353018E-2</v>
      </c>
      <c r="N148" s="155">
        <v>9.8821019218671535E-2</v>
      </c>
      <c r="O148" s="155">
        <v>0.17577761797719424</v>
      </c>
      <c r="P148" s="156">
        <v>0.53342046768808171</v>
      </c>
      <c r="Q148" s="134"/>
    </row>
    <row r="149" spans="1:17" x14ac:dyDescent="0.25">
      <c r="A149" s="153" t="s">
        <v>123</v>
      </c>
      <c r="B149" s="154">
        <v>2.4051564074635948E-2</v>
      </c>
      <c r="C149" s="155">
        <v>4.8794532463763654E-2</v>
      </c>
      <c r="D149" s="155">
        <v>8.1158165917369254E-2</v>
      </c>
      <c r="E149" s="155">
        <v>0.17690147137108853</v>
      </c>
      <c r="F149" s="155">
        <v>0.44725617597609002</v>
      </c>
      <c r="G149" s="155">
        <v>2.1309958858589238E-2</v>
      </c>
      <c r="H149" s="155">
        <v>4.487456761919547E-2</v>
      </c>
      <c r="I149" s="155">
        <v>8.1574097757441788E-2</v>
      </c>
      <c r="J149" s="155">
        <v>0.18179983290533913</v>
      </c>
      <c r="K149" s="155">
        <v>0.46065536777377175</v>
      </c>
      <c r="L149" s="155">
        <v>3.6616235628978838E-2</v>
      </c>
      <c r="M149" s="155">
        <v>6.3523917467555049E-2</v>
      </c>
      <c r="N149" s="155">
        <v>9.8928045509032198E-2</v>
      </c>
      <c r="O149" s="155">
        <v>0.14740279617519561</v>
      </c>
      <c r="P149" s="156">
        <v>0.33447896915391467</v>
      </c>
      <c r="Q149" s="134"/>
    </row>
    <row r="150" spans="1:17" x14ac:dyDescent="0.25">
      <c r="A150" s="153" t="s">
        <v>124</v>
      </c>
      <c r="B150" s="154">
        <v>8.6735005135477161E-2</v>
      </c>
      <c r="C150" s="155">
        <v>0.2242777512875562</v>
      </c>
      <c r="D150" s="155">
        <v>0.38877493471168928</v>
      </c>
      <c r="E150" s="155">
        <v>0.62777422760228441</v>
      </c>
      <c r="F150" s="155">
        <v>0.88173961044168192</v>
      </c>
      <c r="G150" s="155">
        <v>8.3040363768795852E-2</v>
      </c>
      <c r="H150" s="155">
        <v>0.22093474137974944</v>
      </c>
      <c r="I150" s="155">
        <v>0.40965764024660467</v>
      </c>
      <c r="J150" s="155">
        <v>0.64063004255951317</v>
      </c>
      <c r="K150" s="155">
        <v>0.89065243236939362</v>
      </c>
      <c r="L150" s="155">
        <v>9.833239744005727E-2</v>
      </c>
      <c r="M150" s="155">
        <v>0.23443855322279275</v>
      </c>
      <c r="N150" s="155">
        <v>0.33771550367420822</v>
      </c>
      <c r="O150" s="155">
        <v>0.49066753681009762</v>
      </c>
      <c r="P150" s="156">
        <v>0.75427479297855204</v>
      </c>
      <c r="Q150" s="134"/>
    </row>
    <row r="151" spans="1:17" x14ac:dyDescent="0.25">
      <c r="A151" s="153" t="s">
        <v>125</v>
      </c>
      <c r="B151" s="154">
        <v>0.78773274424060447</v>
      </c>
      <c r="C151" s="155">
        <v>0.91673707498974077</v>
      </c>
      <c r="D151" s="155">
        <v>0.93892437917579097</v>
      </c>
      <c r="E151" s="155">
        <v>0.9510045447865898</v>
      </c>
      <c r="F151" s="155">
        <v>0.95453858616765719</v>
      </c>
      <c r="G151" s="155">
        <v>0.79806635458684927</v>
      </c>
      <c r="H151" s="155">
        <v>0.91823718691632172</v>
      </c>
      <c r="I151" s="155">
        <v>0.94340500059561594</v>
      </c>
      <c r="J151" s="155">
        <v>0.95234327162708465</v>
      </c>
      <c r="K151" s="155">
        <v>0.95412306774022348</v>
      </c>
      <c r="L151" s="155">
        <v>0.72422048577216402</v>
      </c>
      <c r="M151" s="155">
        <v>0.87176233889333909</v>
      </c>
      <c r="N151" s="155">
        <v>0.91998125977401224</v>
      </c>
      <c r="O151" s="155">
        <v>0.94784122576930629</v>
      </c>
      <c r="P151" s="156">
        <v>0.94311535917900968</v>
      </c>
      <c r="Q151" s="134"/>
    </row>
    <row r="152" spans="1:17" x14ac:dyDescent="0.25">
      <c r="A152" s="153" t="s">
        <v>126</v>
      </c>
      <c r="B152" s="154">
        <v>0.23959716003627005</v>
      </c>
      <c r="C152" s="155">
        <v>0.61595580676035877</v>
      </c>
      <c r="D152" s="155">
        <v>0.83503569818355938</v>
      </c>
      <c r="E152" s="155">
        <v>0.92082724833588359</v>
      </c>
      <c r="F152" s="155">
        <v>0.97347866602677402</v>
      </c>
      <c r="G152" s="155">
        <v>0.25163703536216475</v>
      </c>
      <c r="H152" s="155">
        <v>0.63765029653854066</v>
      </c>
      <c r="I152" s="155">
        <v>0.84157985994208317</v>
      </c>
      <c r="J152" s="155">
        <v>0.92894374275498115</v>
      </c>
      <c r="K152" s="155">
        <v>0.97292204035583929</v>
      </c>
      <c r="L152" s="155">
        <v>0.16709716986906673</v>
      </c>
      <c r="M152" s="155">
        <v>0.46006955650581766</v>
      </c>
      <c r="N152" s="155">
        <v>0.71625572058277587</v>
      </c>
      <c r="O152" s="155">
        <v>0.88265852397236677</v>
      </c>
      <c r="P152" s="156">
        <v>0.9678406989447037</v>
      </c>
      <c r="Q152" s="134"/>
    </row>
    <row r="153" spans="1:17" x14ac:dyDescent="0.25">
      <c r="A153" s="153" t="s">
        <v>127</v>
      </c>
      <c r="B153" s="154">
        <v>9.0226027004493281E-2</v>
      </c>
      <c r="C153" s="155">
        <v>0.39323908613445058</v>
      </c>
      <c r="D153" s="155">
        <v>0.69378120601391691</v>
      </c>
      <c r="E153" s="155">
        <v>0.83239034272329548</v>
      </c>
      <c r="F153" s="155">
        <v>0.93691158036050037</v>
      </c>
      <c r="G153" s="155">
        <v>9.9332753321287548E-2</v>
      </c>
      <c r="H153" s="155">
        <v>0.43233397896204784</v>
      </c>
      <c r="I153" s="155">
        <v>0.72064280885544274</v>
      </c>
      <c r="J153" s="155">
        <v>0.83533964358994839</v>
      </c>
      <c r="K153" s="155">
        <v>0.93733885884191059</v>
      </c>
      <c r="L153" s="155">
        <v>5.9495443016580794E-2</v>
      </c>
      <c r="M153" s="155">
        <v>0.20063504307415528</v>
      </c>
      <c r="N153" s="155">
        <v>0.42189776072809115</v>
      </c>
      <c r="O153" s="155">
        <v>0.70990613036902506</v>
      </c>
      <c r="P153" s="156">
        <v>0.89300390104150107</v>
      </c>
      <c r="Q153" s="134"/>
    </row>
    <row r="154" spans="1:17" x14ac:dyDescent="0.25">
      <c r="A154" s="153" t="s">
        <v>128</v>
      </c>
      <c r="B154" s="154">
        <v>3.9547327031382584E-3</v>
      </c>
      <c r="C154" s="155">
        <v>8.8044882268740066E-3</v>
      </c>
      <c r="D154" s="155">
        <v>1.5800733429135808E-2</v>
      </c>
      <c r="E154" s="155">
        <v>3.8154716507949667E-2</v>
      </c>
      <c r="F154" s="155">
        <v>0.19224270021194129</v>
      </c>
      <c r="G154" s="155">
        <v>2.5607682919230432E-3</v>
      </c>
      <c r="H154" s="155">
        <v>6.3926412135375142E-3</v>
      </c>
      <c r="I154" s="155">
        <v>1.5778639710180509E-2</v>
      </c>
      <c r="J154" s="155">
        <v>3.9061045340710546E-2</v>
      </c>
      <c r="K154" s="155">
        <v>0.20387914728849652</v>
      </c>
      <c r="L154" s="155">
        <v>1.4997257310452582E-2</v>
      </c>
      <c r="M154" s="155">
        <v>1.7527984788520089E-2</v>
      </c>
      <c r="N154" s="155">
        <v>1.7470845328009302E-2</v>
      </c>
      <c r="O154" s="155">
        <v>3.8192131930641075E-2</v>
      </c>
      <c r="P154" s="156">
        <v>9.5648771942385538E-2</v>
      </c>
      <c r="Q154" s="134"/>
    </row>
    <row r="155" spans="1:17" x14ac:dyDescent="0.25">
      <c r="A155" s="153" t="s">
        <v>135</v>
      </c>
      <c r="B155" s="154">
        <v>0.17014566554828806</v>
      </c>
      <c r="C155" s="155">
        <v>0.35225437318955705</v>
      </c>
      <c r="D155" s="155">
        <v>0.57117463409454727</v>
      </c>
      <c r="E155" s="155">
        <v>0.82628796158747708</v>
      </c>
      <c r="F155" s="157">
        <v>1.4034077843919457</v>
      </c>
      <c r="G155" s="155">
        <v>0.1487342280696575</v>
      </c>
      <c r="H155" s="155">
        <v>0.3398734346687643</v>
      </c>
      <c r="I155" s="155">
        <v>0.57019260163006791</v>
      </c>
      <c r="J155" s="155">
        <v>0.84035782714658658</v>
      </c>
      <c r="K155" s="157">
        <v>1.4268502896975721</v>
      </c>
      <c r="L155" s="155">
        <v>0.30379011668964068</v>
      </c>
      <c r="M155" s="155">
        <v>0.45248934947394104</v>
      </c>
      <c r="N155" s="155">
        <v>0.59606774108795257</v>
      </c>
      <c r="O155" s="155">
        <v>0.81428225082709871</v>
      </c>
      <c r="P155" s="158">
        <v>1.1493738017218298</v>
      </c>
      <c r="Q155" s="134"/>
    </row>
    <row r="156" spans="1:17" x14ac:dyDescent="0.25">
      <c r="A156" s="153" t="s">
        <v>129</v>
      </c>
      <c r="B156" s="154">
        <v>0.33424910141282083</v>
      </c>
      <c r="C156" s="155">
        <v>0.60727398951577738</v>
      </c>
      <c r="D156" s="155">
        <v>0.74253123227771745</v>
      </c>
      <c r="E156" s="155">
        <v>0.85125236324494291</v>
      </c>
      <c r="F156" s="155">
        <v>0.95303002933810266</v>
      </c>
      <c r="G156" s="155">
        <v>0.33236858193257879</v>
      </c>
      <c r="H156" s="155">
        <v>0.61951863111820549</v>
      </c>
      <c r="I156" s="155">
        <v>0.74970806703966408</v>
      </c>
      <c r="J156" s="155">
        <v>0.86496695023131065</v>
      </c>
      <c r="K156" s="155">
        <v>0.95557025150901254</v>
      </c>
      <c r="L156" s="155">
        <v>0.36503017257620601</v>
      </c>
      <c r="M156" s="155">
        <v>0.50228513174184453</v>
      </c>
      <c r="N156" s="155">
        <v>0.6699105837447531</v>
      </c>
      <c r="O156" s="155">
        <v>0.78580379075279261</v>
      </c>
      <c r="P156" s="156">
        <v>0.87964679159149783</v>
      </c>
      <c r="Q156" s="134"/>
    </row>
    <row r="157" spans="1:17" x14ac:dyDescent="0.25">
      <c r="A157" s="153" t="s">
        <v>130</v>
      </c>
      <c r="B157" s="154">
        <v>5.4250673375080313E-2</v>
      </c>
      <c r="C157" s="155">
        <v>5.592013673771886E-2</v>
      </c>
      <c r="D157" s="155">
        <v>6.6710382487557868E-2</v>
      </c>
      <c r="E157" s="155">
        <v>7.8845511543119778E-2</v>
      </c>
      <c r="F157" s="155">
        <v>8.365386016146463E-2</v>
      </c>
      <c r="G157" s="155">
        <v>6.0437161058670988E-2</v>
      </c>
      <c r="H157" s="155">
        <v>6.2607572496628267E-2</v>
      </c>
      <c r="I157" s="155">
        <v>6.6617717765288464E-2</v>
      </c>
      <c r="J157" s="155">
        <v>7.9103220185868864E-2</v>
      </c>
      <c r="K157" s="155">
        <v>8.2638378450373459E-2</v>
      </c>
      <c r="L157" s="155">
        <v>8.0620556385871036E-3</v>
      </c>
      <c r="M157" s="155">
        <v>3.090149840013633E-2</v>
      </c>
      <c r="N157" s="155">
        <v>4.2153612248764662E-2</v>
      </c>
      <c r="O157" s="155">
        <v>7.0329899547646943E-2</v>
      </c>
      <c r="P157" s="156">
        <v>8.8620330384380969E-2</v>
      </c>
      <c r="Q157" s="134"/>
    </row>
    <row r="158" spans="1:17" x14ac:dyDescent="0.25">
      <c r="A158" s="153" t="s">
        <v>131</v>
      </c>
      <c r="B158" s="154">
        <v>8.9272005832911182E-3</v>
      </c>
      <c r="C158" s="155">
        <v>9.0621105954034158E-3</v>
      </c>
      <c r="D158" s="155">
        <v>1.0247794061434574E-2</v>
      </c>
      <c r="E158" s="155">
        <v>1.5117984252669988E-2</v>
      </c>
      <c r="F158" s="155">
        <v>3.4121944646720817E-2</v>
      </c>
      <c r="G158" s="155">
        <v>8.6925927998192896E-3</v>
      </c>
      <c r="H158" s="155">
        <v>8.7984833342027655E-3</v>
      </c>
      <c r="I158" s="155">
        <v>1.06079526789479E-2</v>
      </c>
      <c r="J158" s="155">
        <v>1.6431260422257524E-2</v>
      </c>
      <c r="K158" s="155">
        <v>3.3832457063851053E-2</v>
      </c>
      <c r="L158" s="155">
        <v>9.4128858721997839E-3</v>
      </c>
      <c r="M158" s="155">
        <v>9.4656569638109384E-3</v>
      </c>
      <c r="N158" s="155">
        <v>1.2347172690965974E-2</v>
      </c>
      <c r="O158" s="155">
        <v>1.4872261021880828E-2</v>
      </c>
      <c r="P158" s="156">
        <v>2.3781721914090989E-2</v>
      </c>
      <c r="Q158" s="134"/>
    </row>
    <row r="159" spans="1:17" x14ac:dyDescent="0.25">
      <c r="A159" s="153" t="s">
        <v>132</v>
      </c>
      <c r="B159" s="154">
        <v>1.0806701087576137E-2</v>
      </c>
      <c r="C159" s="155">
        <v>6.2486586147758091E-3</v>
      </c>
      <c r="D159" s="155">
        <v>3.8117087106947284E-3</v>
      </c>
      <c r="E159" s="155">
        <v>2.4970612284439049E-3</v>
      </c>
      <c r="F159" s="155">
        <v>4.7672662896087112E-3</v>
      </c>
      <c r="G159" s="155">
        <v>1.0262272257561871E-2</v>
      </c>
      <c r="H159" s="155">
        <v>6.8128358702555366E-3</v>
      </c>
      <c r="I159" s="155">
        <v>2.2854209643173745E-3</v>
      </c>
      <c r="J159" s="155">
        <v>1.4512347499887487E-3</v>
      </c>
      <c r="K159" s="155">
        <v>4.2953027681346765E-3</v>
      </c>
      <c r="L159" s="155">
        <v>1.6387040923545811E-2</v>
      </c>
      <c r="M159" s="155">
        <v>6.5166909689657231E-3</v>
      </c>
      <c r="N159" s="155">
        <v>3.51530919081516E-3</v>
      </c>
      <c r="O159" s="155">
        <v>7.5088554399295425E-3</v>
      </c>
      <c r="P159" s="156">
        <v>2.0921313758093311E-2</v>
      </c>
      <c r="Q159" s="134"/>
    </row>
    <row r="160" spans="1:17" x14ac:dyDescent="0.25">
      <c r="A160" s="153" t="s">
        <v>133</v>
      </c>
      <c r="B160" s="154">
        <v>2.0799756389861725E-2</v>
      </c>
      <c r="C160" s="155">
        <v>4.096650228775519E-2</v>
      </c>
      <c r="D160" s="155">
        <v>0.10784754335397474</v>
      </c>
      <c r="E160" s="155">
        <v>0.25081404289856207</v>
      </c>
      <c r="F160" s="155">
        <v>0.58688661139455278</v>
      </c>
      <c r="G160" s="155">
        <v>2.2125349717984657E-2</v>
      </c>
      <c r="H160" s="155">
        <v>4.5838072972077093E-2</v>
      </c>
      <c r="I160" s="155">
        <v>0.11595460266145396</v>
      </c>
      <c r="J160" s="155">
        <v>0.24737142735441769</v>
      </c>
      <c r="K160" s="155">
        <v>0.61533960546124145</v>
      </c>
      <c r="L160" s="155">
        <v>1.2952007741475429E-2</v>
      </c>
      <c r="M160" s="155">
        <v>2.5226025228797234E-2</v>
      </c>
      <c r="N160" s="155">
        <v>4.522011456549703E-2</v>
      </c>
      <c r="O160" s="155">
        <v>0.14383106463720835</v>
      </c>
      <c r="P160" s="156">
        <v>0.45151217235194818</v>
      </c>
      <c r="Q160" s="134"/>
    </row>
    <row r="161" spans="1:17" x14ac:dyDescent="0.25">
      <c r="A161" s="153" t="s">
        <v>134</v>
      </c>
      <c r="B161" s="154">
        <v>1.2744757175873334E-2</v>
      </c>
      <c r="C161" s="155">
        <v>6.9266574313464141E-2</v>
      </c>
      <c r="D161" s="155">
        <v>0.16344428936212838</v>
      </c>
      <c r="E161" s="155">
        <v>0.40302469030254778</v>
      </c>
      <c r="F161" s="155">
        <v>0.79333873796070731</v>
      </c>
      <c r="G161" s="155">
        <v>1.3629842704278897E-2</v>
      </c>
      <c r="H161" s="155">
        <v>7.487785090450344E-2</v>
      </c>
      <c r="I161" s="155">
        <v>0.17910529333020511</v>
      </c>
      <c r="J161" s="155">
        <v>0.43885164546137395</v>
      </c>
      <c r="K161" s="155">
        <v>0.80988202481621929</v>
      </c>
      <c r="L161" s="155">
        <v>1.4807278574239073E-2</v>
      </c>
      <c r="M161" s="155">
        <v>3.8029979341787284E-2</v>
      </c>
      <c r="N161" s="155">
        <v>7.8291461713546548E-2</v>
      </c>
      <c r="O161" s="155">
        <v>0.16356311937992055</v>
      </c>
      <c r="P161" s="156">
        <v>0.50774283469319126</v>
      </c>
      <c r="Q161" s="134"/>
    </row>
    <row r="162" spans="1:17" x14ac:dyDescent="0.25">
      <c r="A162" s="153" t="s">
        <v>136</v>
      </c>
      <c r="B162" s="154">
        <v>0.23785770762989744</v>
      </c>
      <c r="C162" s="155">
        <v>0.48453495183432999</v>
      </c>
      <c r="D162" s="155">
        <v>0.66087458581235714</v>
      </c>
      <c r="E162" s="155">
        <v>0.83289544588733122</v>
      </c>
      <c r="F162" s="155">
        <v>0.97620141403927918</v>
      </c>
      <c r="G162" s="155">
        <v>0.25037987002956086</v>
      </c>
      <c r="H162" s="155">
        <v>0.52039077443823667</v>
      </c>
      <c r="I162" s="155">
        <v>0.67969580852751255</v>
      </c>
      <c r="J162" s="155">
        <v>0.84776449562641809</v>
      </c>
      <c r="K162" s="155">
        <v>0.98204013766938814</v>
      </c>
      <c r="L162" s="155">
        <v>0.12636944922386889</v>
      </c>
      <c r="M162" s="155">
        <v>0.3460456358949337</v>
      </c>
      <c r="N162" s="155">
        <v>0.40896288679675463</v>
      </c>
      <c r="O162" s="155">
        <v>0.68521460888902563</v>
      </c>
      <c r="P162" s="156">
        <v>0.88472916645522215</v>
      </c>
      <c r="Q162" s="134"/>
    </row>
    <row r="163" spans="1:17" x14ac:dyDescent="0.25">
      <c r="A163" s="153" t="s">
        <v>137</v>
      </c>
      <c r="B163" s="154">
        <v>0.94676307830758721</v>
      </c>
      <c r="C163" s="155">
        <v>0.99361382225257588</v>
      </c>
      <c r="D163" s="155">
        <v>0.99855093997617062</v>
      </c>
      <c r="E163" s="155">
        <v>0.99722748931080596</v>
      </c>
      <c r="F163" s="155">
        <v>0.99749707778378816</v>
      </c>
      <c r="G163" s="155">
        <v>0.94897031704981016</v>
      </c>
      <c r="H163" s="155">
        <v>0.99326305993644448</v>
      </c>
      <c r="I163" s="155">
        <v>0.99819883770559614</v>
      </c>
      <c r="J163" s="155">
        <v>0.9969256125768895</v>
      </c>
      <c r="K163" s="155">
        <v>0.99752680920692582</v>
      </c>
      <c r="L163" s="155">
        <v>0.93341221615506276</v>
      </c>
      <c r="M163" s="155">
        <v>0.99315069826510738</v>
      </c>
      <c r="N163" s="155">
        <v>0.99913178422294335</v>
      </c>
      <c r="O163" s="155">
        <v>0.99966468743090631</v>
      </c>
      <c r="P163" s="158">
        <v>1</v>
      </c>
      <c r="Q163" s="134"/>
    </row>
    <row r="164" spans="1:17" x14ac:dyDescent="0.25">
      <c r="A164" s="153" t="s">
        <v>138</v>
      </c>
      <c r="B164" s="154">
        <v>0.22109619036307285</v>
      </c>
      <c r="C164" s="155">
        <v>0.47164621844690285</v>
      </c>
      <c r="D164" s="155">
        <v>0.64334154194716031</v>
      </c>
      <c r="E164" s="155">
        <v>0.8104158592209878</v>
      </c>
      <c r="F164" s="155">
        <v>0.95468503966462126</v>
      </c>
      <c r="G164" s="155">
        <v>0.19940499279076712</v>
      </c>
      <c r="H164" s="155">
        <v>0.45037658794155855</v>
      </c>
      <c r="I164" s="155">
        <v>0.63327997467605968</v>
      </c>
      <c r="J164" s="155">
        <v>0.81735713119947839</v>
      </c>
      <c r="K164" s="155">
        <v>0.96252637117316253</v>
      </c>
      <c r="L164" s="155">
        <v>0.3861967908959657</v>
      </c>
      <c r="M164" s="155">
        <v>0.58135364669475631</v>
      </c>
      <c r="N164" s="155">
        <v>0.71488020485654158</v>
      </c>
      <c r="O164" s="155">
        <v>0.82940255400638818</v>
      </c>
      <c r="P164" s="156">
        <v>0.93149780070483934</v>
      </c>
      <c r="Q164" s="134"/>
    </row>
    <row r="165" spans="1:17" x14ac:dyDescent="0.25">
      <c r="A165" s="153" t="s">
        <v>139</v>
      </c>
      <c r="B165" s="154">
        <v>5.1928236825670729E-2</v>
      </c>
      <c r="C165" s="155">
        <v>0.10894717657720553</v>
      </c>
      <c r="D165" s="155">
        <v>0.19875031591262424</v>
      </c>
      <c r="E165" s="155">
        <v>0.32970407063315832</v>
      </c>
      <c r="F165" s="155">
        <v>0.62088229022391972</v>
      </c>
      <c r="G165" s="155">
        <v>4.6432347018112372E-2</v>
      </c>
      <c r="H165" s="155">
        <v>9.7399595537708508E-2</v>
      </c>
      <c r="I165" s="155">
        <v>0.1823983280183594</v>
      </c>
      <c r="J165" s="155">
        <v>0.33191843354288803</v>
      </c>
      <c r="K165" s="155">
        <v>0.63503404417141474</v>
      </c>
      <c r="L165" s="155">
        <v>8.7473208164711574E-2</v>
      </c>
      <c r="M165" s="155">
        <v>0.16900743339128593</v>
      </c>
      <c r="N165" s="155">
        <v>0.24393853531185097</v>
      </c>
      <c r="O165" s="155">
        <v>0.39788752882711126</v>
      </c>
      <c r="P165" s="156">
        <v>0.5784565490462914</v>
      </c>
      <c r="Q165" s="134"/>
    </row>
    <row r="166" spans="1:17" x14ac:dyDescent="0.25">
      <c r="A166" s="153" t="s">
        <v>140</v>
      </c>
      <c r="B166" s="154">
        <v>0.21523954032137907</v>
      </c>
      <c r="C166" s="155">
        <v>0.25644014225829898</v>
      </c>
      <c r="D166" s="155">
        <v>0.30584881654298179</v>
      </c>
      <c r="E166" s="155">
        <v>0.38640139143308805</v>
      </c>
      <c r="F166" s="155">
        <v>0.57060701522801982</v>
      </c>
      <c r="G166" s="155">
        <v>0.23082525890449571</v>
      </c>
      <c r="H166" s="155">
        <v>0.26568527738041658</v>
      </c>
      <c r="I166" s="155">
        <v>0.32328330473954425</v>
      </c>
      <c r="J166" s="155">
        <v>0.38628761604491318</v>
      </c>
      <c r="K166" s="155">
        <v>0.58294157340570418</v>
      </c>
      <c r="L166" s="155">
        <v>0.1112648831708158</v>
      </c>
      <c r="M166" s="155">
        <v>0.15715732756147704</v>
      </c>
      <c r="N166" s="155">
        <v>0.19504840355338229</v>
      </c>
      <c r="O166" s="155">
        <v>0.27896519523011742</v>
      </c>
      <c r="P166" s="156">
        <v>0.53624786232730592</v>
      </c>
      <c r="Q166" s="134"/>
    </row>
    <row r="167" spans="1:17" x14ac:dyDescent="0.25">
      <c r="A167" s="153" t="s">
        <v>141</v>
      </c>
      <c r="B167" s="154">
        <v>5.5863617998532285E-3</v>
      </c>
      <c r="C167" s="155">
        <v>1.9097585152024914E-4</v>
      </c>
      <c r="D167" s="157">
        <v>0</v>
      </c>
      <c r="E167" s="155">
        <v>1.3336163074717991E-4</v>
      </c>
      <c r="F167" s="157">
        <v>0</v>
      </c>
      <c r="G167" s="155">
        <v>3.5972827664032302E-3</v>
      </c>
      <c r="H167" s="157">
        <v>0</v>
      </c>
      <c r="I167" s="155">
        <v>7.2403015527530194E-5</v>
      </c>
      <c r="J167" s="155">
        <v>7.4368841381561838E-5</v>
      </c>
      <c r="K167" s="157">
        <v>0</v>
      </c>
      <c r="L167" s="155">
        <v>2.1251160069710562E-2</v>
      </c>
      <c r="M167" s="155">
        <v>1.8723297359428269E-3</v>
      </c>
      <c r="N167" s="157">
        <v>0</v>
      </c>
      <c r="O167" s="157">
        <v>0</v>
      </c>
      <c r="P167" s="158">
        <v>0</v>
      </c>
      <c r="Q167" s="134"/>
    </row>
    <row r="168" spans="1:17" x14ac:dyDescent="0.25">
      <c r="A168" s="153" t="s">
        <v>142</v>
      </c>
      <c r="B168" s="154">
        <v>1.0998107481568561E-2</v>
      </c>
      <c r="C168" s="155">
        <v>1.8761278180019557E-3</v>
      </c>
      <c r="D168" s="155">
        <v>5.0190299907807009E-3</v>
      </c>
      <c r="E168" s="155">
        <v>5.2708405937035409E-3</v>
      </c>
      <c r="F168" s="155">
        <v>6.6805946502631226E-3</v>
      </c>
      <c r="G168" s="155">
        <v>1.1985660474605716E-2</v>
      </c>
      <c r="H168" s="155">
        <v>3.0211659897758435E-3</v>
      </c>
      <c r="I168" s="155">
        <v>4.6305891336494666E-3</v>
      </c>
      <c r="J168" s="155">
        <v>5.4374995563463277E-3</v>
      </c>
      <c r="K168" s="155">
        <v>7.2134765488011225E-3</v>
      </c>
      <c r="L168" s="155">
        <v>1.3276281595870133E-3</v>
      </c>
      <c r="M168" s="155">
        <v>1.9140083088319804E-3</v>
      </c>
      <c r="N168" s="155">
        <v>1.2173942626450842E-3</v>
      </c>
      <c r="O168" s="155">
        <v>1.0281689788116607E-3</v>
      </c>
      <c r="P168" s="156">
        <v>4.0783744579848567E-3</v>
      </c>
      <c r="Q168" s="134"/>
    </row>
    <row r="169" spans="1:17" x14ac:dyDescent="0.25">
      <c r="A169" s="153" t="s">
        <v>143</v>
      </c>
      <c r="B169" s="154">
        <v>0.78789079447281951</v>
      </c>
      <c r="C169" s="155">
        <v>0.77176638063732106</v>
      </c>
      <c r="D169" s="155">
        <v>0.63785869777141702</v>
      </c>
      <c r="E169" s="155">
        <v>0.43905218837942905</v>
      </c>
      <c r="F169" s="155">
        <v>0.13592043815867857</v>
      </c>
      <c r="G169" s="155">
        <v>0.7855124253489465</v>
      </c>
      <c r="H169" s="155">
        <v>0.74932528328982273</v>
      </c>
      <c r="I169" s="155">
        <v>0.63038661449857702</v>
      </c>
      <c r="J169" s="155">
        <v>0.40636857652550457</v>
      </c>
      <c r="K169" s="155">
        <v>0.1240241042469061</v>
      </c>
      <c r="L169" s="155">
        <v>0.79862238552236287</v>
      </c>
      <c r="M169" s="155">
        <v>0.86534360285609291</v>
      </c>
      <c r="N169" s="155">
        <v>0.73975854946349129</v>
      </c>
      <c r="O169" s="155">
        <v>0.66979286427662643</v>
      </c>
      <c r="P169" s="156">
        <v>0.35693720510236721</v>
      </c>
      <c r="Q169" s="134"/>
    </row>
    <row r="170" spans="1:17" x14ac:dyDescent="0.25">
      <c r="A170" s="153" t="s">
        <v>144</v>
      </c>
      <c r="B170" s="154">
        <v>8.4012368507474816E-2</v>
      </c>
      <c r="C170" s="155">
        <v>0.21935226071489666</v>
      </c>
      <c r="D170" s="155">
        <v>0.35469202168550068</v>
      </c>
      <c r="E170" s="155">
        <v>0.55421285584205782</v>
      </c>
      <c r="F170" s="155">
        <v>0.85710852080557565</v>
      </c>
      <c r="G170" s="155">
        <v>9.1938126785240729E-2</v>
      </c>
      <c r="H170" s="155">
        <v>0.24236449732534363</v>
      </c>
      <c r="I170" s="155">
        <v>0.36252152289808065</v>
      </c>
      <c r="J170" s="155">
        <v>0.58704939654972688</v>
      </c>
      <c r="K170" s="155">
        <v>0.86852179743895375</v>
      </c>
      <c r="L170" s="155">
        <v>3.8358815853158E-2</v>
      </c>
      <c r="M170" s="155">
        <v>0.11118221159111169</v>
      </c>
      <c r="N170" s="155">
        <v>0.2501533587539479</v>
      </c>
      <c r="O170" s="155">
        <v>0.32435509138453883</v>
      </c>
      <c r="P170" s="156">
        <v>0.63898442043964787</v>
      </c>
      <c r="Q170" s="134"/>
    </row>
    <row r="171" spans="1:17" x14ac:dyDescent="0.25">
      <c r="A171" s="153" t="s">
        <v>145</v>
      </c>
      <c r="B171" s="154">
        <v>0.11035490156376895</v>
      </c>
      <c r="C171" s="155">
        <v>6.8142549782606405E-3</v>
      </c>
      <c r="D171" s="155">
        <v>2.4302505523026395E-3</v>
      </c>
      <c r="E171" s="155">
        <v>1.330753554062465E-3</v>
      </c>
      <c r="F171" s="155">
        <v>2.9044638548217112E-4</v>
      </c>
      <c r="G171" s="155">
        <v>0.10566443311151641</v>
      </c>
      <c r="H171" s="155">
        <v>5.2890533950574348E-3</v>
      </c>
      <c r="I171" s="155">
        <v>2.3888704541649608E-3</v>
      </c>
      <c r="J171" s="155">
        <v>1.0701585270407419E-3</v>
      </c>
      <c r="K171" s="155">
        <v>2.4062176533980818E-4</v>
      </c>
      <c r="L171" s="155">
        <v>0.14044001039518172</v>
      </c>
      <c r="M171" s="155">
        <v>1.9687847508020911E-2</v>
      </c>
      <c r="N171" s="155">
        <v>8.8706975199159283E-3</v>
      </c>
      <c r="O171" s="155">
        <v>4.8238753600233697E-3</v>
      </c>
      <c r="P171" s="158">
        <v>0</v>
      </c>
      <c r="Q171" s="134"/>
    </row>
    <row r="172" spans="1:17" x14ac:dyDescent="0.25">
      <c r="A172" s="153" t="s">
        <v>146</v>
      </c>
      <c r="B172" s="154">
        <v>1.1574661745143229E-3</v>
      </c>
      <c r="C172" s="157">
        <v>0</v>
      </c>
      <c r="D172" s="157">
        <v>0</v>
      </c>
      <c r="E172" s="157">
        <v>0</v>
      </c>
      <c r="F172" s="157">
        <v>0</v>
      </c>
      <c r="G172" s="155">
        <v>1.3020715132901492E-3</v>
      </c>
      <c r="H172" s="157">
        <v>0</v>
      </c>
      <c r="I172" s="157">
        <v>0</v>
      </c>
      <c r="J172" s="157">
        <v>0</v>
      </c>
      <c r="K172" s="157">
        <v>0</v>
      </c>
      <c r="L172" s="157">
        <v>0</v>
      </c>
      <c r="M172" s="157">
        <v>0</v>
      </c>
      <c r="N172" s="157">
        <v>0</v>
      </c>
      <c r="O172" s="157">
        <v>0</v>
      </c>
      <c r="P172" s="158">
        <v>0</v>
      </c>
      <c r="Q172" s="134"/>
    </row>
    <row r="173" spans="1:17" x14ac:dyDescent="0.25">
      <c r="A173" s="153" t="s">
        <v>147</v>
      </c>
      <c r="B173" s="154">
        <v>3.5158374851345479E-2</v>
      </c>
      <c r="C173" s="155">
        <v>1.1220614010872815E-2</v>
      </c>
      <c r="D173" s="155">
        <v>4.8474398746225222E-3</v>
      </c>
      <c r="E173" s="155">
        <v>3.0567703571819636E-3</v>
      </c>
      <c r="F173" s="155">
        <v>2.6433789135183209E-4</v>
      </c>
      <c r="G173" s="155">
        <v>3.0398082765040975E-2</v>
      </c>
      <c r="H173" s="155">
        <v>7.4264984269316412E-3</v>
      </c>
      <c r="I173" s="155">
        <v>4.130687011435135E-3</v>
      </c>
      <c r="J173" s="155">
        <v>1.8649456074296201E-3</v>
      </c>
      <c r="K173" s="155">
        <v>7.0585837384797424E-5</v>
      </c>
      <c r="L173" s="155">
        <v>6.9777458323305522E-2</v>
      </c>
      <c r="M173" s="155">
        <v>3.9683382426865595E-2</v>
      </c>
      <c r="N173" s="155">
        <v>1.262124757750361E-2</v>
      </c>
      <c r="O173" s="155">
        <v>1.4092295692726407E-2</v>
      </c>
      <c r="P173" s="156">
        <v>7.7677613562899652E-3</v>
      </c>
      <c r="Q173" s="134"/>
    </row>
    <row r="174" spans="1:17" x14ac:dyDescent="0.25">
      <c r="A174" s="153" t="s">
        <v>148</v>
      </c>
      <c r="B174" s="154">
        <v>1.3060886166603928E-2</v>
      </c>
      <c r="C174" s="155">
        <v>8.0793402638965842E-3</v>
      </c>
      <c r="D174" s="155">
        <v>7.8089534800342628E-3</v>
      </c>
      <c r="E174" s="155">
        <v>8.8639697505062207E-3</v>
      </c>
      <c r="F174" s="155">
        <v>2.9007023283701863E-3</v>
      </c>
      <c r="G174" s="155">
        <v>1.1974696810955731E-2</v>
      </c>
      <c r="H174" s="155">
        <v>6.8418451811526736E-3</v>
      </c>
      <c r="I174" s="155">
        <v>5.1792507409778839E-3</v>
      </c>
      <c r="J174" s="155">
        <v>7.0165837756406696E-3</v>
      </c>
      <c r="K174" s="155">
        <v>2.2730555639192324E-3</v>
      </c>
      <c r="L174" s="155">
        <v>2.1655167118427708E-2</v>
      </c>
      <c r="M174" s="155">
        <v>1.1747607748004037E-2</v>
      </c>
      <c r="N174" s="155">
        <v>1.6784039510317095E-2</v>
      </c>
      <c r="O174" s="155">
        <v>2.8472099764167619E-2</v>
      </c>
      <c r="P174" s="156">
        <v>2.7432961761979811E-2</v>
      </c>
      <c r="Q174" s="134"/>
    </row>
    <row r="175" spans="1:17" x14ac:dyDescent="0.25">
      <c r="A175" s="153" t="s">
        <v>149</v>
      </c>
      <c r="B175" s="154">
        <v>0.89263663112064784</v>
      </c>
      <c r="C175" s="155">
        <v>0.98066536515622915</v>
      </c>
      <c r="D175" s="155">
        <v>0.98734360664534093</v>
      </c>
      <c r="E175" s="155">
        <v>0.98807925989231271</v>
      </c>
      <c r="F175" s="155">
        <v>0.99683495978027825</v>
      </c>
      <c r="G175" s="155">
        <v>0.8946766727814387</v>
      </c>
      <c r="H175" s="155">
        <v>0.98569322560495609</v>
      </c>
      <c r="I175" s="155">
        <v>0.99069006224758538</v>
      </c>
      <c r="J175" s="155">
        <v>0.99111847061692904</v>
      </c>
      <c r="K175" s="155">
        <v>0.99765635859869584</v>
      </c>
      <c r="L175" s="155">
        <v>0.88023306928637257</v>
      </c>
      <c r="M175" s="155">
        <v>0.94856900982512971</v>
      </c>
      <c r="N175" s="155">
        <v>0.9705947129121788</v>
      </c>
      <c r="O175" s="155">
        <v>0.95743560454310572</v>
      </c>
      <c r="P175" s="156">
        <v>0.96479927688173084</v>
      </c>
      <c r="Q175" s="134"/>
    </row>
    <row r="176" spans="1:17" x14ac:dyDescent="0.25">
      <c r="A176" s="153" t="s">
        <v>150</v>
      </c>
      <c r="B176" s="154">
        <v>5.6482310704485887E-2</v>
      </c>
      <c r="C176" s="155">
        <v>3.4680569002021756E-5</v>
      </c>
      <c r="D176" s="157">
        <v>0</v>
      </c>
      <c r="E176" s="157">
        <v>0</v>
      </c>
      <c r="F176" s="157">
        <v>0</v>
      </c>
      <c r="G176" s="155">
        <v>6.081108230146412E-2</v>
      </c>
      <c r="H176" s="155">
        <v>3.843078696136376E-5</v>
      </c>
      <c r="I176" s="157">
        <v>0</v>
      </c>
      <c r="J176" s="157">
        <v>0</v>
      </c>
      <c r="K176" s="157">
        <v>0</v>
      </c>
      <c r="L176" s="155">
        <v>2.1573179205514107E-2</v>
      </c>
      <c r="M176" s="157">
        <v>0</v>
      </c>
      <c r="N176" s="157">
        <v>0</v>
      </c>
      <c r="O176" s="157">
        <v>0</v>
      </c>
      <c r="P176" s="158">
        <v>0</v>
      </c>
      <c r="Q176" s="134"/>
    </row>
    <row r="177" spans="1:17" x14ac:dyDescent="0.25">
      <c r="A177" s="153" t="s">
        <v>151</v>
      </c>
      <c r="B177" s="154">
        <v>2.6617971569183386E-3</v>
      </c>
      <c r="C177" s="157">
        <v>0</v>
      </c>
      <c r="D177" s="157">
        <v>0</v>
      </c>
      <c r="E177" s="157">
        <v>0</v>
      </c>
      <c r="F177" s="157">
        <v>0</v>
      </c>
      <c r="G177" s="155">
        <v>2.1394653410990033E-3</v>
      </c>
      <c r="H177" s="157">
        <v>0</v>
      </c>
      <c r="I177" s="157">
        <v>0</v>
      </c>
      <c r="J177" s="157">
        <v>0</v>
      </c>
      <c r="K177" s="157">
        <v>0</v>
      </c>
      <c r="L177" s="155">
        <v>6.7611260663788079E-3</v>
      </c>
      <c r="M177" s="157">
        <v>0</v>
      </c>
      <c r="N177" s="157">
        <v>0</v>
      </c>
      <c r="O177" s="157">
        <v>0</v>
      </c>
      <c r="P177" s="158">
        <v>0</v>
      </c>
      <c r="Q177" s="134"/>
    </row>
    <row r="178" spans="1:17" x14ac:dyDescent="0.25">
      <c r="A178" s="153" t="s">
        <v>152</v>
      </c>
      <c r="B178" s="154">
        <v>4.1784465097835691E-2</v>
      </c>
      <c r="C178" s="155">
        <v>2.1360539936882535E-2</v>
      </c>
      <c r="D178" s="155">
        <v>9.2325786495130787E-3</v>
      </c>
      <c r="E178" s="155">
        <v>7.4552414934690187E-3</v>
      </c>
      <c r="F178" s="155">
        <v>3.4839401579679257E-3</v>
      </c>
      <c r="G178" s="155">
        <v>3.8761416961287445E-2</v>
      </c>
      <c r="H178" s="155">
        <v>1.8502499050850135E-2</v>
      </c>
      <c r="I178" s="155">
        <v>7.9323688396251164E-3</v>
      </c>
      <c r="J178" s="155">
        <v>7.3485850014985378E-3</v>
      </c>
      <c r="K178" s="155">
        <v>2.9181819462731455E-3</v>
      </c>
      <c r="L178" s="155">
        <v>6.5015694336987048E-2</v>
      </c>
      <c r="M178" s="155">
        <v>4.4492531314633987E-2</v>
      </c>
      <c r="N178" s="155">
        <v>1.4974845371065961E-2</v>
      </c>
      <c r="O178" s="155">
        <v>1.9625047493628367E-2</v>
      </c>
      <c r="P178" s="156">
        <v>4.6097981817189698E-3</v>
      </c>
      <c r="Q178" s="134"/>
    </row>
    <row r="179" spans="1:17" x14ac:dyDescent="0.25">
      <c r="A179" s="153" t="s">
        <v>153</v>
      </c>
      <c r="B179" s="154">
        <v>2.4452246298677153E-2</v>
      </c>
      <c r="C179" s="155">
        <v>1.4626724124842809E-2</v>
      </c>
      <c r="D179" s="155">
        <v>1.1645245099704766E-2</v>
      </c>
      <c r="E179" s="155">
        <v>9.5432595713349708E-3</v>
      </c>
      <c r="F179" s="155">
        <v>5.7849402489921027E-3</v>
      </c>
      <c r="G179" s="155">
        <v>2.5064703788026142E-2</v>
      </c>
      <c r="H179" s="155">
        <v>1.4075280048718664E-2</v>
      </c>
      <c r="I179" s="155">
        <v>9.1198967639018608E-3</v>
      </c>
      <c r="J179" s="155">
        <v>9.2639219454706441E-3</v>
      </c>
      <c r="K179" s="155">
        <v>5.406800195071098E-3</v>
      </c>
      <c r="L179" s="155">
        <v>2.1051870138832383E-2</v>
      </c>
      <c r="M179" s="155">
        <v>1.0591783705797301E-2</v>
      </c>
      <c r="N179" s="155">
        <v>2.1381036149837555E-2</v>
      </c>
      <c r="O179" s="155">
        <v>2.6722331239704758E-2</v>
      </c>
      <c r="P179" s="156">
        <v>1.4134953489034869E-2</v>
      </c>
      <c r="Q179" s="134"/>
    </row>
    <row r="180" spans="1:17" x14ac:dyDescent="0.25">
      <c r="A180" s="153" t="s">
        <v>154</v>
      </c>
      <c r="B180" s="154">
        <v>0.43009034686416409</v>
      </c>
      <c r="C180" s="155">
        <v>0.43598869703565984</v>
      </c>
      <c r="D180" s="155">
        <v>0.38497091846279069</v>
      </c>
      <c r="E180" s="155">
        <v>0.27999193478797407</v>
      </c>
      <c r="F180" s="155">
        <v>8.8662901472141828E-2</v>
      </c>
      <c r="G180" s="155">
        <v>0.41907761448201425</v>
      </c>
      <c r="H180" s="155">
        <v>0.41660960856644075</v>
      </c>
      <c r="I180" s="155">
        <v>0.35690212850127284</v>
      </c>
      <c r="J180" s="155">
        <v>0.24964672067609162</v>
      </c>
      <c r="K180" s="155">
        <v>7.9265778741218276E-2</v>
      </c>
      <c r="L180" s="155">
        <v>0.50769102413252298</v>
      </c>
      <c r="M180" s="155">
        <v>0.5470407342750041</v>
      </c>
      <c r="N180" s="155">
        <v>0.5464092428849695</v>
      </c>
      <c r="O180" s="155">
        <v>0.51091762390659268</v>
      </c>
      <c r="P180" s="156">
        <v>0.36251438947670844</v>
      </c>
      <c r="Q180" s="134"/>
    </row>
    <row r="181" spans="1:17" x14ac:dyDescent="0.25">
      <c r="A181" s="153" t="s">
        <v>155</v>
      </c>
      <c r="B181" s="154">
        <v>3.0707776822787546E-2</v>
      </c>
      <c r="C181" s="155">
        <v>0.11293291904486309</v>
      </c>
      <c r="D181" s="155">
        <v>0.16272930655758291</v>
      </c>
      <c r="E181" s="155">
        <v>0.31738939843989611</v>
      </c>
      <c r="F181" s="155">
        <v>0.60517249247386196</v>
      </c>
      <c r="G181" s="155">
        <v>3.4992403653800144E-2</v>
      </c>
      <c r="H181" s="155">
        <v>0.12891875482340329</v>
      </c>
      <c r="I181" s="155">
        <v>0.18558746135414517</v>
      </c>
      <c r="J181" s="155">
        <v>0.3560806949524839</v>
      </c>
      <c r="K181" s="155">
        <v>0.6230307460886999</v>
      </c>
      <c r="L181" s="155">
        <v>7.6457280823519118E-3</v>
      </c>
      <c r="M181" s="155">
        <v>2.6933037986599882E-2</v>
      </c>
      <c r="N181" s="155">
        <v>3.7193336424795692E-2</v>
      </c>
      <c r="O181" s="155">
        <v>5.7981672945220213E-2</v>
      </c>
      <c r="P181" s="156">
        <v>0.2277418073444373</v>
      </c>
      <c r="Q181" s="134"/>
    </row>
    <row r="182" spans="1:17" x14ac:dyDescent="0.25">
      <c r="A182" s="153" t="s">
        <v>156</v>
      </c>
      <c r="B182" s="154">
        <v>6.1338865776007286E-2</v>
      </c>
      <c r="C182" s="155">
        <v>9.8885317818489027E-2</v>
      </c>
      <c r="D182" s="155">
        <v>0.14781707275638153</v>
      </c>
      <c r="E182" s="155">
        <v>0.20004820507521071</v>
      </c>
      <c r="F182" s="155">
        <v>0.24186849877348032</v>
      </c>
      <c r="G182" s="155">
        <v>6.5680267237692783E-2</v>
      </c>
      <c r="H182" s="155">
        <v>0.10717181154655371</v>
      </c>
      <c r="I182" s="155">
        <v>0.16363205018310761</v>
      </c>
      <c r="J182" s="155">
        <v>0.21145584222435809</v>
      </c>
      <c r="K182" s="155">
        <v>0.23870931375822832</v>
      </c>
      <c r="L182" s="155">
        <v>3.1232563603979885E-2</v>
      </c>
      <c r="M182" s="155">
        <v>5.5918067100415213E-2</v>
      </c>
      <c r="N182" s="155">
        <v>6.2598749267018139E-2</v>
      </c>
      <c r="O182" s="155">
        <v>7.5173944047397565E-2</v>
      </c>
      <c r="P182" s="156">
        <v>0.21037160946487946</v>
      </c>
      <c r="Q182" s="134"/>
    </row>
    <row r="183" spans="1:17" x14ac:dyDescent="0.25">
      <c r="A183" s="153" t="s">
        <v>157</v>
      </c>
      <c r="B183" s="154">
        <v>0.35829477174965813</v>
      </c>
      <c r="C183" s="155">
        <v>0.31608885379224344</v>
      </c>
      <c r="D183" s="155">
        <v>0.28360487847402666</v>
      </c>
      <c r="E183" s="155">
        <v>0.18557196063211637</v>
      </c>
      <c r="F183" s="155">
        <v>5.5027226873554096E-2</v>
      </c>
      <c r="G183" s="155">
        <v>0.35874720509631824</v>
      </c>
      <c r="H183" s="155">
        <v>0.31459245140154579</v>
      </c>
      <c r="I183" s="155">
        <v>0.27682609435794986</v>
      </c>
      <c r="J183" s="155">
        <v>0.16620423520009645</v>
      </c>
      <c r="K183" s="155">
        <v>5.0669179270510338E-2</v>
      </c>
      <c r="L183" s="155">
        <v>0.34903041299492321</v>
      </c>
      <c r="M183" s="155">
        <v>0.3150238456175487</v>
      </c>
      <c r="N183" s="155">
        <v>0.31744278990231289</v>
      </c>
      <c r="O183" s="155">
        <v>0.30957938036745558</v>
      </c>
      <c r="P183" s="156">
        <v>0.1806274420432212</v>
      </c>
      <c r="Q183" s="134"/>
    </row>
    <row r="184" spans="1:17" x14ac:dyDescent="0.25">
      <c r="A184" s="153" t="s">
        <v>158</v>
      </c>
      <c r="B184" s="154">
        <v>4.2070391356680226E-2</v>
      </c>
      <c r="C184" s="155">
        <v>1.1694824701758971E-4</v>
      </c>
      <c r="D184" s="157">
        <v>0</v>
      </c>
      <c r="E184" s="157">
        <v>0</v>
      </c>
      <c r="F184" s="157">
        <v>0</v>
      </c>
      <c r="G184" s="155">
        <v>4.7100364347971407E-2</v>
      </c>
      <c r="H184" s="155">
        <v>1.2959456248759737E-4</v>
      </c>
      <c r="I184" s="157">
        <v>0</v>
      </c>
      <c r="J184" s="157">
        <v>0</v>
      </c>
      <c r="K184" s="157">
        <v>0</v>
      </c>
      <c r="L184" s="155">
        <v>1.7873550831178115E-3</v>
      </c>
      <c r="M184" s="157">
        <v>0</v>
      </c>
      <c r="N184" s="157">
        <v>0</v>
      </c>
      <c r="O184" s="157">
        <v>0</v>
      </c>
      <c r="P184" s="158">
        <v>0</v>
      </c>
      <c r="Q184" s="134"/>
    </row>
    <row r="185" spans="1:17" x14ac:dyDescent="0.25">
      <c r="A185" s="153" t="s">
        <v>159</v>
      </c>
      <c r="B185" s="154">
        <v>1.1261136034190343E-2</v>
      </c>
      <c r="C185" s="157">
        <v>0</v>
      </c>
      <c r="D185" s="157">
        <v>0</v>
      </c>
      <c r="E185" s="157">
        <v>0</v>
      </c>
      <c r="F185" s="157">
        <v>0</v>
      </c>
      <c r="G185" s="155">
        <v>1.0576024432891042E-2</v>
      </c>
      <c r="H185" s="157">
        <v>0</v>
      </c>
      <c r="I185" s="157">
        <v>0</v>
      </c>
      <c r="J185" s="157">
        <v>0</v>
      </c>
      <c r="K185" s="157">
        <v>0</v>
      </c>
      <c r="L185" s="155">
        <v>1.6545351627284606E-2</v>
      </c>
      <c r="M185" s="157">
        <v>0</v>
      </c>
      <c r="N185" s="157">
        <v>0</v>
      </c>
      <c r="O185" s="157">
        <v>0</v>
      </c>
      <c r="P185" s="158">
        <v>0</v>
      </c>
      <c r="Q185" s="134"/>
    </row>
    <row r="186" spans="1:17" x14ac:dyDescent="0.25">
      <c r="A186" s="153" t="s">
        <v>160</v>
      </c>
      <c r="B186" s="154">
        <v>4.7620039041464113E-2</v>
      </c>
      <c r="C186" s="155">
        <v>8.6611308295527045E-2</v>
      </c>
      <c r="D186" s="155">
        <v>0.12003648385993433</v>
      </c>
      <c r="E186" s="155">
        <v>0.15690492671263886</v>
      </c>
      <c r="F186" s="155">
        <v>0.23792067300359282</v>
      </c>
      <c r="G186" s="155">
        <v>4.2701013299787087E-2</v>
      </c>
      <c r="H186" s="155">
        <v>7.7742128491150433E-2</v>
      </c>
      <c r="I186" s="155">
        <v>0.11622589754020383</v>
      </c>
      <c r="J186" s="155">
        <v>0.14868902533944522</v>
      </c>
      <c r="K186" s="155">
        <v>0.24340770849341661</v>
      </c>
      <c r="L186" s="155">
        <v>7.7261773481062959E-2</v>
      </c>
      <c r="M186" s="155">
        <v>0.13128395487280758</v>
      </c>
      <c r="N186" s="155">
        <v>0.16889446702826411</v>
      </c>
      <c r="O186" s="155">
        <v>0.18366668331610353</v>
      </c>
      <c r="P186" s="156">
        <v>0.27181729193596904</v>
      </c>
      <c r="Q186" s="134"/>
    </row>
    <row r="187" spans="1:17" x14ac:dyDescent="0.25">
      <c r="A187" s="153" t="s">
        <v>47</v>
      </c>
      <c r="B187" s="154">
        <v>1.9149411237192163E-2</v>
      </c>
      <c r="C187" s="155">
        <v>3.6584329711953106E-2</v>
      </c>
      <c r="D187" s="155">
        <v>4.5685918523011113E-2</v>
      </c>
      <c r="E187" s="155">
        <v>8.355150814996401E-2</v>
      </c>
      <c r="F187" s="155">
        <v>0.11053882731095195</v>
      </c>
      <c r="G187" s="155">
        <v>1.6768706800814003E-2</v>
      </c>
      <c r="H187" s="155">
        <v>3.0735542964162685E-2</v>
      </c>
      <c r="I187" s="155">
        <v>3.6866753561265155E-2</v>
      </c>
      <c r="J187" s="155">
        <v>7.4588798465246506E-2</v>
      </c>
      <c r="K187" s="155">
        <v>0.10826915170108892</v>
      </c>
      <c r="L187" s="155">
        <v>2.5369692497807537E-2</v>
      </c>
      <c r="M187" s="155">
        <v>6.5614519098883772E-2</v>
      </c>
      <c r="N187" s="155">
        <v>9.9973661979844294E-2</v>
      </c>
      <c r="O187" s="155">
        <v>0.13733654698603565</v>
      </c>
      <c r="P187" s="156">
        <v>0.22355222059143454</v>
      </c>
      <c r="Q187" s="134"/>
    </row>
    <row r="188" spans="1:17" ht="15.75" thickBot="1" x14ac:dyDescent="0.3">
      <c r="A188" s="159" t="s">
        <v>48</v>
      </c>
      <c r="B188" s="127">
        <v>3.0487291335218756</v>
      </c>
      <c r="C188" s="129">
        <v>2.63032188786433</v>
      </c>
      <c r="D188" s="129">
        <v>2.3002186800860245</v>
      </c>
      <c r="E188" s="129">
        <v>1.882606784693841</v>
      </c>
      <c r="F188" s="129">
        <v>1.4478486407598503</v>
      </c>
      <c r="G188" s="129">
        <v>3.0738077068858232</v>
      </c>
      <c r="H188" s="129">
        <v>2.5589673797739292</v>
      </c>
      <c r="I188" s="129">
        <v>2.263895253851087</v>
      </c>
      <c r="J188" s="129">
        <v>1.8385385462569925</v>
      </c>
      <c r="K188" s="129">
        <v>1.4204852882181498</v>
      </c>
      <c r="L188" s="129">
        <v>2.8177029404675711</v>
      </c>
      <c r="M188" s="129">
        <v>2.9207231222863408</v>
      </c>
      <c r="N188" s="129">
        <v>2.6736256784887624</v>
      </c>
      <c r="O188" s="129">
        <v>2.3138229047568206</v>
      </c>
      <c r="P188" s="130">
        <v>1.9343007555507548</v>
      </c>
      <c r="Q188" s="134"/>
    </row>
    <row r="189" spans="1:17" ht="15.75" thickTop="1" x14ac:dyDescent="0.25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6" ma:contentTypeDescription="Create a new document." ma:contentTypeScope="" ma:versionID="8a0dace57bd6d312185f22aa79e3ec46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1c7369df96f9df96907947a73fa95465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87AD35-ABE1-4BC9-BECB-BC3633530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2024-05-31T14:54:51Z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